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20" windowHeight="5730" firstSheet="2" activeTab="8"/>
  </bookViews>
  <sheets>
    <sheet name="Січень" sheetId="1" r:id="rId1"/>
    <sheet name="Лютий" sheetId="2" r:id="rId2"/>
    <sheet name="Березень" sheetId="4" r:id="rId3"/>
    <sheet name="Квітень" sheetId="5" r:id="rId4"/>
    <sheet name="Травень" sheetId="6" r:id="rId5"/>
    <sheet name="Червень" sheetId="9" r:id="rId6"/>
    <sheet name="Липень" sheetId="10" r:id="rId7"/>
    <sheet name="Серпень" sheetId="11" r:id="rId8"/>
    <sheet name="Вересень" sheetId="12" r:id="rId9"/>
    <sheet name="Жовтень" sheetId="13" r:id="rId10"/>
    <sheet name="Листопад" sheetId="14" r:id="rId11"/>
    <sheet name="Грудень" sheetId="16" r:id="rId12"/>
  </sheets>
  <calcPr calcId="162913"/>
</workbook>
</file>

<file path=xl/calcChain.xml><?xml version="1.0" encoding="utf-8"?>
<calcChain xmlns="http://schemas.openxmlformats.org/spreadsheetml/2006/main">
  <c r="E33" i="16" l="1"/>
  <c r="E23" i="16"/>
  <c r="E27" i="16" l="1"/>
  <c r="E7" i="16"/>
  <c r="E10" i="14"/>
  <c r="E27" i="14"/>
  <c r="E18" i="14"/>
  <c r="E22" i="14"/>
  <c r="E27" i="13"/>
  <c r="E8" i="13"/>
  <c r="E24" i="13"/>
  <c r="E20" i="13"/>
  <c r="E20" i="11"/>
  <c r="E24" i="12"/>
  <c r="E12" i="12"/>
  <c r="E32" i="11"/>
  <c r="E36" i="12"/>
  <c r="E36" i="11"/>
  <c r="E32" i="12"/>
  <c r="E28" i="12"/>
  <c r="E7" i="11"/>
  <c r="E28" i="11"/>
  <c r="E28" i="10"/>
  <c r="E36" i="10"/>
  <c r="E9" i="10"/>
  <c r="E24" i="11" l="1"/>
  <c r="E32" i="10"/>
  <c r="E23" i="9"/>
  <c r="E27" i="9"/>
  <c r="E8" i="9"/>
  <c r="E16" i="6"/>
  <c r="E8" i="6"/>
  <c r="E24" i="6"/>
  <c r="E20" i="6"/>
  <c r="E28" i="5"/>
  <c r="E25" i="4"/>
  <c r="E24" i="5"/>
  <c r="E8" i="5" l="1"/>
  <c r="E20" i="4"/>
  <c r="E8" i="4"/>
  <c r="E20" i="2"/>
  <c r="E7" i="2"/>
  <c r="E14" i="1" l="1"/>
  <c r="E6" i="1"/>
</calcChain>
</file>

<file path=xl/sharedStrings.xml><?xml version="1.0" encoding="utf-8"?>
<sst xmlns="http://schemas.openxmlformats.org/spreadsheetml/2006/main" count="403" uniqueCount="162">
  <si>
    <t>(КЕКВ 2210)</t>
  </si>
  <si>
    <t>(КЕКВ 2240)</t>
  </si>
  <si>
    <t>Разом</t>
  </si>
  <si>
    <t xml:space="preserve">Телекомунікаційні послуги </t>
  </si>
  <si>
    <t>Хлорантоїн</t>
  </si>
  <si>
    <t xml:space="preserve">Послуги фізичної охорони </t>
  </si>
  <si>
    <t xml:space="preserve">Послуги з тех.обслуговування системи відеоспостереження </t>
  </si>
  <si>
    <t>Придбані матеріали та отримані послуги за державні кошти у лютому 2019 року:</t>
  </si>
  <si>
    <t>Придбані матеріали та отримані послуги за державні кошти у січні 2019 року:</t>
  </si>
  <si>
    <t>Послуги технічної охорони (тривожна кнопка)</t>
  </si>
  <si>
    <t>Послуги по доступу до мережі Інтернет</t>
  </si>
  <si>
    <t>Послуги з видачі сертифікатів ЄЦП</t>
  </si>
  <si>
    <t>25 кг</t>
  </si>
  <si>
    <t>Послуги дератизації та дезінсекції</t>
  </si>
  <si>
    <t>Послуги з обслуговування електромереж та електроустановок</t>
  </si>
  <si>
    <t>січень-лютий</t>
  </si>
  <si>
    <t>Матеріали для поточного ремонту підлоги</t>
  </si>
  <si>
    <t>Термометри і гігрометри психрометричні</t>
  </si>
  <si>
    <t>9 шт</t>
  </si>
  <si>
    <t>Комутатори</t>
  </si>
  <si>
    <t>6 шт</t>
  </si>
  <si>
    <t>Послуги з постачання пакетів оновлень КП "М.Е.Doc"</t>
  </si>
  <si>
    <t>Інформаційно-консультаційні послуги з використання ПП "Бух.облік для бюджетних установ"</t>
  </si>
  <si>
    <t>Послуги з технічного обслуговування жироуловлювачив</t>
  </si>
  <si>
    <t xml:space="preserve">Послуги з технічного обслуговування системи відеоспостереження </t>
  </si>
  <si>
    <t>Канцелярські товари</t>
  </si>
  <si>
    <t>Матеріали для поточного ремонту приміщення закладу</t>
  </si>
  <si>
    <t>Придбані матеріали та отримані послуги за державні кошти у березні 2019 року:</t>
  </si>
  <si>
    <t xml:space="preserve">Послуги по проведенню лабораторних досліджень якості стічних вод </t>
  </si>
  <si>
    <t>І квартал</t>
  </si>
  <si>
    <t>березень</t>
  </si>
  <si>
    <t>Послуги вивезення ТПВ</t>
  </si>
  <si>
    <t>січень-березень</t>
  </si>
  <si>
    <t>лютий</t>
  </si>
  <si>
    <t xml:space="preserve">Послуги із захоронення ПВ </t>
  </si>
  <si>
    <t>15 шт</t>
  </si>
  <si>
    <t>Батарейки для госпрдарських цілей</t>
  </si>
  <si>
    <t>Послуги з постачання програмної продукції онлайн-сервера "OSHKOLA"</t>
  </si>
  <si>
    <t>Миючі засоби</t>
  </si>
  <si>
    <t>березень-квітень</t>
  </si>
  <si>
    <t>Послуги по заправці картриджів</t>
  </si>
  <si>
    <t>Послуги по установці дверей ПВХ</t>
  </si>
  <si>
    <t>Двері ПВХ</t>
  </si>
  <si>
    <t>1 шт</t>
  </si>
  <si>
    <t>Поточний ремонт підлоги в коридорі 2-го поверху</t>
  </si>
  <si>
    <t>Штемпельна подушка для печатки установи</t>
  </si>
  <si>
    <t>21 шт</t>
  </si>
  <si>
    <t>квітень</t>
  </si>
  <si>
    <t>Послуги по поточному ремонту обладнання їдальні</t>
  </si>
  <si>
    <t>Послуги по поточному ремонту та налаштуванню програмування маршрутизатора</t>
  </si>
  <si>
    <t>Меблі для кабінету фізики (набір демонстраційних столів (3 шт)та двомісні учнівські столи(18шт))</t>
  </si>
  <si>
    <t>(КЕКВ 2282)</t>
  </si>
  <si>
    <t>Консультаційні та юридичні послуги по проведенню тендерної процедури</t>
  </si>
  <si>
    <t>Придбані матеріали та отримані послуги за державні кошти у квітні 2019 року:</t>
  </si>
  <si>
    <t>Придбані матеріали та отримані послуги за державні кошти у травні 2019 року:</t>
  </si>
  <si>
    <t>Посуд для їдальні (тарілки глибокі)</t>
  </si>
  <si>
    <t>150 шт</t>
  </si>
  <si>
    <t>Лако-фарбові вироби для поточного ремонту приміщення закладу</t>
  </si>
  <si>
    <t>57 шт</t>
  </si>
  <si>
    <t>травень</t>
  </si>
  <si>
    <t>(КЕКВ 2220)</t>
  </si>
  <si>
    <t>Медикаменти та перев'язувальні матеріали для медичного кабінету</t>
  </si>
  <si>
    <t>58 комплектів</t>
  </si>
  <si>
    <t>Поточний ремонт електричного котла (їдальня)</t>
  </si>
  <si>
    <t>Послуги по періодичній перевірці вентиляційних каналів</t>
  </si>
  <si>
    <t>Придбані матеріали та отримані послуги за державні кошти у червні 2019 року:</t>
  </si>
  <si>
    <t>Поточний ремонт монітора</t>
  </si>
  <si>
    <t>Заправка картриджів</t>
  </si>
  <si>
    <t>квітень-травень</t>
  </si>
  <si>
    <t>травень-червень</t>
  </si>
  <si>
    <t>січень</t>
  </si>
  <si>
    <t>Гардинно-тюлеві вироби (для їдальні)</t>
  </si>
  <si>
    <t>91,4м</t>
  </si>
  <si>
    <t>Послуги проведення санітарно-гігієнічних досліджень факторів виробничого середовища</t>
  </si>
  <si>
    <t>Слтільці учнівські (каьінет фізики)</t>
  </si>
  <si>
    <t>36 шт</t>
  </si>
  <si>
    <t>Парти учнівські одномісні для початкової школи (НУШ)</t>
  </si>
  <si>
    <t>40 шт</t>
  </si>
  <si>
    <t>Придбані матеріали та отримані послуги за державні кошти у липніі 2019 року:</t>
  </si>
  <si>
    <t>Поточний ремонт приміщення установи (стеля ІІІ поверху)</t>
  </si>
  <si>
    <t>червень</t>
  </si>
  <si>
    <t>Поточний ремонт приміщення мийної їдальні</t>
  </si>
  <si>
    <t>Дидактичні матеріали для початкової школи (НУШ)</t>
  </si>
  <si>
    <t>Слтільці учнівські для початкової школи (НУШ)</t>
  </si>
  <si>
    <t>Парти одномісні та стільці учнівські для початкової школи (НУШ)</t>
  </si>
  <si>
    <t>липень</t>
  </si>
  <si>
    <t>лепень</t>
  </si>
  <si>
    <t>Шкільна та спортивна форма для дітей пільгових категорій</t>
  </si>
  <si>
    <t>Класні журнали</t>
  </si>
  <si>
    <t>(КЕКВ 2275)</t>
  </si>
  <si>
    <t>травень червень</t>
  </si>
  <si>
    <t>ІІ квартал</t>
  </si>
  <si>
    <t>червень-липень</t>
  </si>
  <si>
    <t>Перезарядка вогнегасників</t>
  </si>
  <si>
    <t>Послуги по повірці та монтажу лічильників води</t>
  </si>
  <si>
    <t>Послуги електро-лабораторних вимірювань контурів заземлення</t>
  </si>
  <si>
    <t>Поточний ремонт комп'ютерної техніки</t>
  </si>
  <si>
    <t>Послуги по повірці манометрів</t>
  </si>
  <si>
    <t>7 компл.</t>
  </si>
  <si>
    <t>49 шт.</t>
  </si>
  <si>
    <t>40 шт.</t>
  </si>
  <si>
    <t>Гідравлічні випробування та промивка трубопроводів системи опалення</t>
  </si>
  <si>
    <t>Свідоцтва для випускників</t>
  </si>
  <si>
    <t>129 шт</t>
  </si>
  <si>
    <t xml:space="preserve">Повірка ваг </t>
  </si>
  <si>
    <t>Придбані матеріали та отримані послуги за державні кошти у серпні2019 року:</t>
  </si>
  <si>
    <t>Посуд для їдальні (тарілки та чашки)</t>
  </si>
  <si>
    <t>Канцелярські журнали</t>
  </si>
  <si>
    <t>Господарчі товари та миючі засоби</t>
  </si>
  <si>
    <t>Будівельні матеріали</t>
  </si>
  <si>
    <t>Електротовари</t>
  </si>
  <si>
    <t>сервень</t>
  </si>
  <si>
    <t>серпень</t>
  </si>
  <si>
    <t>Програмне забезпечення "Курс "Школа"</t>
  </si>
  <si>
    <t>2019-2020н.р.</t>
  </si>
  <si>
    <t>(КЕКВ 3132)</t>
  </si>
  <si>
    <t>Виготовлення проектно-кошторисної документації по об'єкту "Капітальний ремонт покрівлі з утепленням Комунальної установи Сумська загальноосвітня школа І-ІІІ ступенів №6,м.Суми, Сумської області за адресою :вул.Сумсько-Київських дивізій ,7 в м.Суми"</t>
  </si>
  <si>
    <t>Комплектуючі для ремонту комп'ютера</t>
  </si>
  <si>
    <t>(КЕКВ 3110)</t>
  </si>
  <si>
    <t>2 шт</t>
  </si>
  <si>
    <t>Інтерактивні комплекти для початкової школи ( НУШ)</t>
  </si>
  <si>
    <t>Ноутбуки для початкової школи  (НУШ)</t>
  </si>
  <si>
    <t>Придбані матеріали та отримані послуги за державні кошти у вересні 2019 року:</t>
  </si>
  <si>
    <t>Меблі учнівські (парти двомісні та стільці)</t>
  </si>
  <si>
    <t>Поточного ремонту мийної харчоблоку</t>
  </si>
  <si>
    <t>Послуги по проведенню лабораторних досліджень якості стічних вод</t>
  </si>
  <si>
    <t>ІІІ квартал</t>
  </si>
  <si>
    <t>вересень-жовтень</t>
  </si>
  <si>
    <t>Спецодяг</t>
  </si>
  <si>
    <t>вересень</t>
  </si>
  <si>
    <t>Поточний ремонт обладнання їдальні</t>
  </si>
  <si>
    <t>Сантехнічні матеріали</t>
  </si>
  <si>
    <t>Папір ксероксний ф.А</t>
  </si>
  <si>
    <t>10 пач.</t>
  </si>
  <si>
    <t>Послуги поводження ТПВ</t>
  </si>
  <si>
    <t>Придбані матеріали та отримані послуги за державні кошти у жовтні 2019 року:</t>
  </si>
  <si>
    <t>Придбані матеріали та отримані послуги за державні кошти у листопаді 2019 року:</t>
  </si>
  <si>
    <t>Господарчі товари</t>
  </si>
  <si>
    <t>Стільці учнівські</t>
  </si>
  <si>
    <t>Дошка аудиторна</t>
  </si>
  <si>
    <t>жовтень</t>
  </si>
  <si>
    <t>жовтень-листопад</t>
  </si>
  <si>
    <t>Капітальний ремонт покрівлі з утепленням</t>
  </si>
  <si>
    <t>Рецепшен для фойє</t>
  </si>
  <si>
    <t>листопад-грудень</t>
  </si>
  <si>
    <t>IV кв.</t>
  </si>
  <si>
    <t>грудень</t>
  </si>
  <si>
    <t>жовтень-грудень</t>
  </si>
  <si>
    <t xml:space="preserve">вересень-грудень </t>
  </si>
  <si>
    <t>Послуги з підтримки веб-сайтів</t>
  </si>
  <si>
    <t>на 2020 рік</t>
  </si>
  <si>
    <t>Новорічні подарунки для дітей пільгових категорій</t>
  </si>
  <si>
    <t>Придбані матеріали та отримані послуги за державні кошти у грудні 2019 року:</t>
  </si>
  <si>
    <t>140 шт.</t>
  </si>
  <si>
    <t>Проектно-кошторисна документація "Капітальний ремонт кабінету фізики та лаборантської"</t>
  </si>
  <si>
    <t>Оплата за "Капітальний ремонт кабінету фізики та лаборантської"</t>
  </si>
  <si>
    <t>Технагляд по об'єкту "Капітальний ремонт кабінету фізики та лаборантської"</t>
  </si>
  <si>
    <t>18 шт.</t>
  </si>
  <si>
    <t>1 шт.</t>
  </si>
  <si>
    <t>Технічний нагляд по об'єкту "Капітальний ремонт покрівлі з утепленням"</t>
  </si>
  <si>
    <t>248 шт.</t>
  </si>
  <si>
    <t>9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</si>
</sst>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ri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2" fillId="0" borderId="0" xfId="0" applyNumberFormat="1" applyFont="1"/>
    <xf numFmtId="0" fontId="8" fillId="0" borderId="2" xfId="0" applyFont="1" applyBorder="1"/>
    <xf numFmtId="2" fontId="8" fillId="2" borderId="1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3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9" fillId="0" borderId="1" xfId="0" applyNumberFormat="1" applyFont="1" applyBorder="1"/>
    <xf numFmtId="2" fontId="9" fillId="2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WhiteSpace="0" zoomScale="106" zoomScaleNormal="106" workbookViewId="0">
      <selection activeCell="D8" sqref="D8"/>
    </sheetView>
  </sheetViews>
  <sheetFormatPr defaultRowHeight="15"/>
  <cols>
    <col min="1" max="1" width="4.140625" customWidth="1"/>
    <col min="2" max="2" width="6" customWidth="1"/>
    <col min="3" max="3" width="61.85546875" customWidth="1"/>
    <col min="4" max="4" width="6.140625" customWidth="1"/>
    <col min="5" max="5" width="11.5703125" customWidth="1"/>
  </cols>
  <sheetData>
    <row r="2" spans="2:5" ht="17.25" customHeight="1">
      <c r="B2" s="58" t="s">
        <v>8</v>
      </c>
      <c r="C2" s="58"/>
      <c r="D2" s="58"/>
      <c r="E2" s="58"/>
    </row>
    <row r="3" spans="2:5" ht="17.25" customHeight="1">
      <c r="B3" s="56"/>
      <c r="C3" s="56"/>
      <c r="D3" s="56"/>
      <c r="E3" s="56"/>
    </row>
    <row r="4" spans="2:5" ht="16.5" customHeight="1">
      <c r="C4" s="1" t="s">
        <v>0</v>
      </c>
      <c r="D4" s="1"/>
    </row>
    <row r="5" spans="2:5">
      <c r="B5" s="2">
        <v>1</v>
      </c>
      <c r="C5" s="2" t="s">
        <v>4</v>
      </c>
      <c r="D5" s="2" t="s">
        <v>12</v>
      </c>
      <c r="E5" s="3">
        <v>7000</v>
      </c>
    </row>
    <row r="6" spans="2:5" ht="19.5" customHeight="1">
      <c r="B6" s="57" t="s">
        <v>2</v>
      </c>
      <c r="C6" s="57"/>
      <c r="D6" s="11"/>
      <c r="E6" s="4">
        <f>E5</f>
        <v>7000</v>
      </c>
    </row>
    <row r="7" spans="2:5" ht="15" customHeight="1">
      <c r="B7" s="5"/>
      <c r="C7" s="10" t="s">
        <v>1</v>
      </c>
      <c r="D7" s="10"/>
      <c r="E7" s="6"/>
    </row>
    <row r="8" spans="2:5" ht="15" customHeight="1">
      <c r="B8" s="2">
        <v>1</v>
      </c>
      <c r="C8" s="2" t="s">
        <v>3</v>
      </c>
      <c r="D8" s="2"/>
      <c r="E8" s="3">
        <v>307.88</v>
      </c>
    </row>
    <row r="9" spans="2:5" ht="15" customHeight="1">
      <c r="B9" s="2">
        <v>2</v>
      </c>
      <c r="C9" s="2" t="s">
        <v>13</v>
      </c>
      <c r="D9" s="2"/>
      <c r="E9" s="3">
        <v>200</v>
      </c>
    </row>
    <row r="10" spans="2:5" ht="15" customHeight="1">
      <c r="B10" s="2">
        <v>3</v>
      </c>
      <c r="C10" s="2" t="s">
        <v>6</v>
      </c>
      <c r="D10" s="2"/>
      <c r="E10" s="3">
        <v>1445.7</v>
      </c>
    </row>
    <row r="11" spans="2:5" ht="15" customHeight="1">
      <c r="B11" s="2">
        <v>4</v>
      </c>
      <c r="C11" s="2" t="s">
        <v>10</v>
      </c>
      <c r="D11" s="2"/>
      <c r="E11" s="3">
        <v>100</v>
      </c>
    </row>
    <row r="12" spans="2:5" ht="15" customHeight="1">
      <c r="B12" s="2">
        <v>5</v>
      </c>
      <c r="C12" s="2" t="s">
        <v>5</v>
      </c>
      <c r="D12" s="2"/>
      <c r="E12" s="3">
        <v>1350</v>
      </c>
    </row>
    <row r="13" spans="2:5" ht="15" customHeight="1">
      <c r="B13" s="2">
        <v>6</v>
      </c>
      <c r="C13" s="2" t="s">
        <v>9</v>
      </c>
      <c r="D13" s="2"/>
      <c r="E13" s="3">
        <v>500</v>
      </c>
    </row>
    <row r="14" spans="2:5" ht="15" customHeight="1">
      <c r="B14" s="57" t="s">
        <v>2</v>
      </c>
      <c r="C14" s="57"/>
      <c r="D14" s="11"/>
      <c r="E14" s="4">
        <f>E8+E9+E10+E11+E12+E13</f>
        <v>3903.58</v>
      </c>
    </row>
    <row r="15" spans="2:5" ht="15" customHeight="1">
      <c r="B15" s="7"/>
      <c r="C15" s="8"/>
      <c r="D15" s="8"/>
      <c r="E15" s="6"/>
    </row>
  </sheetData>
  <mergeCells count="4">
    <mergeCell ref="B3:E3"/>
    <mergeCell ref="B14:C14"/>
    <mergeCell ref="B6:C6"/>
    <mergeCell ref="B2:E2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opLeftCell="A4" zoomScale="140" zoomScaleNormal="140" workbookViewId="0">
      <selection activeCell="I20" sqref="I20"/>
    </sheetView>
  </sheetViews>
  <sheetFormatPr defaultRowHeight="15"/>
  <cols>
    <col min="2" max="2" width="5.140625" customWidth="1"/>
    <col min="3" max="3" width="72.42578125" customWidth="1"/>
    <col min="4" max="4" width="13.42578125" customWidth="1"/>
    <col min="5" max="5" width="13.5703125" customWidth="1"/>
  </cols>
  <sheetData>
    <row r="2" spans="1:6" ht="18.75">
      <c r="A2" s="59" t="s">
        <v>135</v>
      </c>
      <c r="B2" s="59"/>
      <c r="C2" s="59"/>
      <c r="D2" s="59"/>
      <c r="E2" s="59"/>
      <c r="F2" s="59"/>
    </row>
    <row r="3" spans="1:6" ht="18.75">
      <c r="A3" s="47"/>
      <c r="B3" s="47"/>
      <c r="C3" s="47"/>
      <c r="D3" s="47"/>
      <c r="E3" s="47"/>
      <c r="F3" s="47"/>
    </row>
    <row r="4" spans="1:6" ht="18.75">
      <c r="A4" s="47"/>
      <c r="B4" s="47"/>
      <c r="C4" s="10" t="s">
        <v>0</v>
      </c>
      <c r="D4" s="47"/>
      <c r="E4" s="47"/>
      <c r="F4" s="47"/>
    </row>
    <row r="5" spans="1:6" ht="15" customHeight="1">
      <c r="A5" s="47"/>
      <c r="B5" s="2">
        <v>1</v>
      </c>
      <c r="C5" s="20" t="s">
        <v>128</v>
      </c>
      <c r="D5" s="23"/>
      <c r="E5" s="21">
        <v>3460</v>
      </c>
      <c r="F5" s="47"/>
    </row>
    <row r="6" spans="1:6" ht="15" customHeight="1">
      <c r="A6" s="47"/>
      <c r="B6" s="2">
        <v>2</v>
      </c>
      <c r="C6" s="20" t="s">
        <v>131</v>
      </c>
      <c r="D6" s="23"/>
      <c r="E6" s="21">
        <v>4950</v>
      </c>
      <c r="F6" s="47"/>
    </row>
    <row r="7" spans="1:6" ht="15" customHeight="1">
      <c r="A7" s="47"/>
      <c r="B7" s="2">
        <v>3</v>
      </c>
      <c r="C7" s="20" t="s">
        <v>132</v>
      </c>
      <c r="D7" s="23" t="s">
        <v>133</v>
      </c>
      <c r="E7" s="21">
        <v>900</v>
      </c>
      <c r="F7" s="47"/>
    </row>
    <row r="8" spans="1:6" ht="18" customHeight="1">
      <c r="A8" s="47"/>
      <c r="B8" s="57" t="s">
        <v>2</v>
      </c>
      <c r="C8" s="57"/>
      <c r="D8" s="24"/>
      <c r="E8" s="4">
        <f>E5+E6+E7</f>
        <v>9310</v>
      </c>
      <c r="F8" s="33"/>
    </row>
    <row r="9" spans="1:6" ht="18.75">
      <c r="A9" s="47"/>
      <c r="B9" s="47"/>
      <c r="C9" s="47"/>
      <c r="D9" s="25"/>
      <c r="E9" s="47"/>
      <c r="F9" s="33"/>
    </row>
    <row r="10" spans="1:6">
      <c r="A10" s="27"/>
      <c r="B10" s="5"/>
      <c r="C10" s="10" t="s">
        <v>1</v>
      </c>
      <c r="D10" s="26"/>
      <c r="E10" s="6"/>
      <c r="F10" s="27"/>
    </row>
    <row r="11" spans="1:6">
      <c r="A11" s="27"/>
      <c r="B11" s="20">
        <v>1</v>
      </c>
      <c r="C11" s="20" t="s">
        <v>13</v>
      </c>
      <c r="D11" s="23" t="s">
        <v>111</v>
      </c>
      <c r="E11" s="36">
        <v>200</v>
      </c>
      <c r="F11" s="27"/>
    </row>
    <row r="12" spans="1:6">
      <c r="A12" s="27"/>
      <c r="B12" s="35">
        <v>2</v>
      </c>
      <c r="C12" s="20" t="s">
        <v>10</v>
      </c>
      <c r="D12" s="23" t="s">
        <v>112</v>
      </c>
      <c r="E12" s="36">
        <v>100</v>
      </c>
      <c r="F12" s="27"/>
    </row>
    <row r="13" spans="1:6">
      <c r="A13" s="27"/>
      <c r="B13" s="20">
        <v>5</v>
      </c>
      <c r="C13" s="43" t="s">
        <v>3</v>
      </c>
      <c r="D13" s="23" t="s">
        <v>112</v>
      </c>
      <c r="E13" s="21">
        <v>343.68</v>
      </c>
      <c r="F13" s="27"/>
    </row>
    <row r="14" spans="1:6">
      <c r="A14" s="27"/>
      <c r="B14" s="20">
        <v>6</v>
      </c>
      <c r="C14" s="43" t="s">
        <v>9</v>
      </c>
      <c r="D14" s="23" t="s">
        <v>112</v>
      </c>
      <c r="E14" s="36">
        <v>500</v>
      </c>
      <c r="F14" s="27"/>
    </row>
    <row r="15" spans="1:6">
      <c r="A15" s="27"/>
      <c r="B15" s="20">
        <v>7</v>
      </c>
      <c r="C15" s="43" t="s">
        <v>24</v>
      </c>
      <c r="D15" s="23" t="s">
        <v>112</v>
      </c>
      <c r="E15" s="36">
        <v>1445.7</v>
      </c>
      <c r="F15" s="27"/>
    </row>
    <row r="16" spans="1:6">
      <c r="A16" s="27"/>
      <c r="B16" s="20">
        <v>8</v>
      </c>
      <c r="C16" s="43" t="s">
        <v>14</v>
      </c>
      <c r="D16" s="23" t="s">
        <v>112</v>
      </c>
      <c r="E16" s="21">
        <v>400</v>
      </c>
      <c r="F16" s="27"/>
    </row>
    <row r="17" spans="1:6" ht="30">
      <c r="A17" s="27"/>
      <c r="B17" s="20">
        <v>9</v>
      </c>
      <c r="C17" s="28" t="s">
        <v>22</v>
      </c>
      <c r="D17" s="51" t="s">
        <v>127</v>
      </c>
      <c r="E17" s="21">
        <v>500</v>
      </c>
      <c r="F17" s="27"/>
    </row>
    <row r="18" spans="1:6">
      <c r="A18" s="27"/>
      <c r="B18" s="20">
        <v>10</v>
      </c>
      <c r="C18" s="20" t="s">
        <v>23</v>
      </c>
      <c r="D18" s="23" t="s">
        <v>129</v>
      </c>
      <c r="E18" s="21">
        <v>1940</v>
      </c>
      <c r="F18" s="27"/>
    </row>
    <row r="19" spans="1:6">
      <c r="A19" s="27"/>
      <c r="B19" s="20">
        <v>11</v>
      </c>
      <c r="C19" s="20" t="s">
        <v>130</v>
      </c>
      <c r="D19" s="23"/>
      <c r="E19" s="21">
        <v>1450</v>
      </c>
      <c r="F19" s="27"/>
    </row>
    <row r="20" spans="1:6">
      <c r="A20" s="27"/>
      <c r="B20" s="60" t="s">
        <v>2</v>
      </c>
      <c r="C20" s="61"/>
      <c r="D20" s="24"/>
      <c r="E20" s="4">
        <f>SUM(E11:E19)</f>
        <v>6879.38</v>
      </c>
      <c r="F20" s="34"/>
    </row>
    <row r="21" spans="1:6">
      <c r="A21" s="27"/>
      <c r="B21" s="5"/>
      <c r="C21" s="8"/>
      <c r="D21" s="8"/>
      <c r="E21" s="6"/>
      <c r="F21" s="27"/>
    </row>
    <row r="22" spans="1:6" hidden="1">
      <c r="B22" s="5"/>
      <c r="C22" s="10" t="s">
        <v>51</v>
      </c>
      <c r="D22" s="26"/>
      <c r="E22" s="6"/>
    </row>
    <row r="23" spans="1:6" hidden="1">
      <c r="B23" s="20">
        <v>2</v>
      </c>
      <c r="C23" s="20" t="s">
        <v>31</v>
      </c>
      <c r="D23" s="23" t="s">
        <v>47</v>
      </c>
      <c r="E23" s="21"/>
    </row>
    <row r="24" spans="1:6" hidden="1">
      <c r="B24" s="60" t="s">
        <v>2</v>
      </c>
      <c r="C24" s="61"/>
      <c r="D24" s="24"/>
      <c r="E24" s="4">
        <f>E23</f>
        <v>0</v>
      </c>
    </row>
    <row r="25" spans="1:6">
      <c r="B25" s="5"/>
      <c r="C25" s="10" t="s">
        <v>89</v>
      </c>
      <c r="D25" s="26"/>
      <c r="E25" s="6"/>
    </row>
    <row r="26" spans="1:6" ht="30" customHeight="1">
      <c r="B26" s="2">
        <v>1</v>
      </c>
      <c r="C26" s="20" t="s">
        <v>134</v>
      </c>
      <c r="D26" s="51" t="s">
        <v>127</v>
      </c>
      <c r="E26" s="21">
        <v>1150.3399999999999</v>
      </c>
    </row>
    <row r="27" spans="1:6">
      <c r="B27" s="60" t="s">
        <v>2</v>
      </c>
      <c r="C27" s="61"/>
      <c r="D27" s="24"/>
      <c r="E27" s="4">
        <f>E26</f>
        <v>1150.3399999999999</v>
      </c>
    </row>
    <row r="28" spans="1:6" ht="16.5" customHeight="1"/>
  </sheetData>
  <mergeCells count="5">
    <mergeCell ref="A2:F2"/>
    <mergeCell ref="B8:C8"/>
    <mergeCell ref="B20:C20"/>
    <mergeCell ref="B24:C24"/>
    <mergeCell ref="B27:C2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zoomScale="140" zoomScaleNormal="140" workbookViewId="0">
      <selection activeCell="D29" sqref="D29"/>
    </sheetView>
  </sheetViews>
  <sheetFormatPr defaultRowHeight="15"/>
  <cols>
    <col min="2" max="2" width="5.140625" customWidth="1"/>
    <col min="3" max="3" width="72.42578125" customWidth="1"/>
    <col min="4" max="4" width="18.140625" customWidth="1"/>
    <col min="5" max="5" width="13.5703125" customWidth="1"/>
  </cols>
  <sheetData>
    <row r="2" spans="1:6" ht="18.75">
      <c r="A2" s="59" t="s">
        <v>136</v>
      </c>
      <c r="B2" s="59"/>
      <c r="C2" s="59"/>
      <c r="D2" s="59"/>
      <c r="E2" s="59"/>
      <c r="F2" s="59"/>
    </row>
    <row r="3" spans="1:6" ht="18.75">
      <c r="A3" s="50"/>
      <c r="B3" s="50"/>
      <c r="C3" s="50"/>
      <c r="D3" s="50"/>
      <c r="E3" s="50"/>
      <c r="F3" s="50"/>
    </row>
    <row r="4" spans="1:6" ht="18.75">
      <c r="A4" s="50"/>
      <c r="B4" s="50"/>
      <c r="C4" s="10" t="s">
        <v>0</v>
      </c>
      <c r="D4" s="50"/>
      <c r="E4" s="50"/>
      <c r="F4" s="50"/>
    </row>
    <row r="5" spans="1:6" ht="15" customHeight="1">
      <c r="A5" s="50"/>
      <c r="B5" s="2">
        <v>1</v>
      </c>
      <c r="C5" s="20" t="s">
        <v>38</v>
      </c>
      <c r="D5" s="23"/>
      <c r="E5" s="21">
        <v>4895.0600000000004</v>
      </c>
      <c r="F5" s="50"/>
    </row>
    <row r="6" spans="1:6" ht="15" customHeight="1">
      <c r="A6" s="50"/>
      <c r="B6" s="2">
        <v>2</v>
      </c>
      <c r="C6" s="20" t="s">
        <v>137</v>
      </c>
      <c r="D6" s="23"/>
      <c r="E6" s="21">
        <v>1299.95</v>
      </c>
      <c r="F6" s="50"/>
    </row>
    <row r="7" spans="1:6" ht="15" customHeight="1">
      <c r="A7" s="52"/>
      <c r="B7" s="2">
        <v>3</v>
      </c>
      <c r="C7" s="20" t="s">
        <v>138</v>
      </c>
      <c r="D7" s="23" t="s">
        <v>157</v>
      </c>
      <c r="E7" s="21">
        <v>10560</v>
      </c>
      <c r="F7" s="52"/>
    </row>
    <row r="8" spans="1:6" ht="15" customHeight="1">
      <c r="A8" s="52"/>
      <c r="B8" s="2">
        <v>4</v>
      </c>
      <c r="C8" s="20" t="s">
        <v>139</v>
      </c>
      <c r="D8" s="23" t="s">
        <v>158</v>
      </c>
      <c r="E8" s="21">
        <v>3900</v>
      </c>
      <c r="F8" s="52"/>
    </row>
    <row r="9" spans="1:6" ht="15" customHeight="1">
      <c r="A9" s="53"/>
      <c r="B9" s="2">
        <v>5</v>
      </c>
      <c r="C9" s="20" t="s">
        <v>143</v>
      </c>
      <c r="D9" s="23" t="s">
        <v>158</v>
      </c>
      <c r="E9" s="21">
        <v>5400</v>
      </c>
      <c r="F9" s="53"/>
    </row>
    <row r="10" spans="1:6" ht="18" customHeight="1">
      <c r="A10" s="50"/>
      <c r="B10" s="57" t="s">
        <v>2</v>
      </c>
      <c r="C10" s="57"/>
      <c r="D10" s="24"/>
      <c r="E10" s="4">
        <f>SUM(E5:E9)</f>
        <v>26055.010000000002</v>
      </c>
      <c r="F10" s="33"/>
    </row>
    <row r="11" spans="1:6" ht="18.75">
      <c r="A11" s="50"/>
      <c r="B11" s="50"/>
      <c r="C11" s="50"/>
      <c r="D11" s="25"/>
      <c r="E11" s="50"/>
      <c r="F11" s="33"/>
    </row>
    <row r="12" spans="1:6">
      <c r="A12" s="27"/>
      <c r="B12" s="5"/>
      <c r="C12" s="10" t="s">
        <v>1</v>
      </c>
      <c r="D12" s="26"/>
      <c r="E12" s="6"/>
      <c r="F12" s="27"/>
    </row>
    <row r="13" spans="1:6">
      <c r="A13" s="27"/>
      <c r="B13" s="20">
        <v>1</v>
      </c>
      <c r="C13" s="20" t="s">
        <v>13</v>
      </c>
      <c r="D13" s="23" t="s">
        <v>140</v>
      </c>
      <c r="E13" s="36">
        <v>200</v>
      </c>
      <c r="F13" s="27"/>
    </row>
    <row r="14" spans="1:6">
      <c r="A14" s="27"/>
      <c r="B14" s="35">
        <v>2</v>
      </c>
      <c r="C14" s="20" t="s">
        <v>10</v>
      </c>
      <c r="D14" s="23" t="s">
        <v>140</v>
      </c>
      <c r="E14" s="36">
        <v>100</v>
      </c>
      <c r="F14" s="27"/>
    </row>
    <row r="15" spans="1:6">
      <c r="A15" s="27"/>
      <c r="B15" s="20">
        <v>5</v>
      </c>
      <c r="C15" s="43" t="s">
        <v>3</v>
      </c>
      <c r="D15" s="23" t="s">
        <v>140</v>
      </c>
      <c r="E15" s="21">
        <v>343.68</v>
      </c>
      <c r="F15" s="27"/>
    </row>
    <row r="16" spans="1:6">
      <c r="A16" s="27"/>
      <c r="B16" s="20">
        <v>6</v>
      </c>
      <c r="C16" s="43" t="s">
        <v>9</v>
      </c>
      <c r="D16" s="23" t="s">
        <v>141</v>
      </c>
      <c r="E16" s="36">
        <v>1000</v>
      </c>
      <c r="F16" s="27"/>
    </row>
    <row r="17" spans="1:6">
      <c r="A17" s="27"/>
      <c r="B17" s="20">
        <v>7</v>
      </c>
      <c r="C17" s="20" t="s">
        <v>24</v>
      </c>
      <c r="D17" s="23" t="s">
        <v>140</v>
      </c>
      <c r="E17" s="36">
        <v>1445.7</v>
      </c>
      <c r="F17" s="27"/>
    </row>
    <row r="18" spans="1:6">
      <c r="A18" s="27"/>
      <c r="B18" s="60" t="s">
        <v>2</v>
      </c>
      <c r="C18" s="61"/>
      <c r="D18" s="24"/>
      <c r="E18" s="4">
        <f>SUM(E13:E17)</f>
        <v>3089.38</v>
      </c>
      <c r="F18" s="34"/>
    </row>
    <row r="19" spans="1:6">
      <c r="A19" s="27"/>
      <c r="B19" s="5"/>
      <c r="C19" s="8"/>
      <c r="D19" s="8"/>
      <c r="E19" s="6"/>
      <c r="F19" s="27"/>
    </row>
    <row r="20" spans="1:6" hidden="1">
      <c r="B20" s="5"/>
      <c r="C20" s="10" t="s">
        <v>51</v>
      </c>
      <c r="D20" s="26"/>
      <c r="E20" s="6"/>
    </row>
    <row r="21" spans="1:6" hidden="1">
      <c r="B21" s="20">
        <v>2</v>
      </c>
      <c r="C21" s="20" t="s">
        <v>31</v>
      </c>
      <c r="D21" s="23" t="s">
        <v>47</v>
      </c>
      <c r="E21" s="21"/>
    </row>
    <row r="22" spans="1:6" hidden="1">
      <c r="B22" s="60" t="s">
        <v>2</v>
      </c>
      <c r="C22" s="61"/>
      <c r="D22" s="24"/>
      <c r="E22" s="4">
        <f>E21</f>
        <v>0</v>
      </c>
    </row>
    <row r="23" spans="1:6">
      <c r="B23" s="5"/>
      <c r="C23" s="10"/>
      <c r="D23" s="26"/>
      <c r="E23" s="6"/>
    </row>
    <row r="24" spans="1:6" ht="30" customHeight="1">
      <c r="B24" s="52"/>
      <c r="C24" s="10" t="s">
        <v>115</v>
      </c>
      <c r="D24" s="52"/>
      <c r="E24" s="52"/>
    </row>
    <row r="25" spans="1:6">
      <c r="B25" s="2">
        <v>1</v>
      </c>
      <c r="C25" s="20" t="s">
        <v>142</v>
      </c>
      <c r="D25" s="23"/>
      <c r="E25" s="21">
        <v>1213813</v>
      </c>
    </row>
    <row r="26" spans="1:6" ht="16.5" customHeight="1">
      <c r="B26" s="2">
        <v>2</v>
      </c>
      <c r="C26" s="20" t="s">
        <v>159</v>
      </c>
      <c r="D26" s="23"/>
      <c r="E26" s="21">
        <v>20370</v>
      </c>
    </row>
    <row r="27" spans="1:6">
      <c r="B27" s="57" t="s">
        <v>2</v>
      </c>
      <c r="C27" s="57"/>
      <c r="D27" s="24"/>
      <c r="E27" s="4">
        <f>E25+E26</f>
        <v>1234183</v>
      </c>
    </row>
  </sheetData>
  <mergeCells count="5">
    <mergeCell ref="B27:C27"/>
    <mergeCell ref="A2:F2"/>
    <mergeCell ref="B10:C10"/>
    <mergeCell ref="B18:C18"/>
    <mergeCell ref="B22:C2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="120" zoomScaleNormal="120" workbookViewId="0">
      <selection activeCell="C36" sqref="C36"/>
    </sheetView>
  </sheetViews>
  <sheetFormatPr defaultRowHeight="15"/>
  <cols>
    <col min="2" max="2" width="5.140625" customWidth="1"/>
    <col min="3" max="3" width="72.42578125" customWidth="1"/>
    <col min="4" max="4" width="18.140625" customWidth="1"/>
    <col min="5" max="5" width="13.5703125" customWidth="1"/>
  </cols>
  <sheetData>
    <row r="2" spans="1:6" ht="18.75">
      <c r="A2" s="59" t="s">
        <v>152</v>
      </c>
      <c r="B2" s="59"/>
      <c r="C2" s="59"/>
      <c r="D2" s="59"/>
      <c r="E2" s="59"/>
      <c r="F2" s="59"/>
    </row>
    <row r="3" spans="1:6" ht="18.75">
      <c r="A3" s="54"/>
      <c r="B3" s="54"/>
      <c r="C3" s="54"/>
      <c r="D3" s="54"/>
      <c r="E3" s="54"/>
      <c r="F3" s="54"/>
    </row>
    <row r="4" spans="1:6" ht="18.75">
      <c r="A4" s="54"/>
      <c r="B4" s="54"/>
      <c r="C4" s="10" t="s">
        <v>0</v>
      </c>
      <c r="D4" s="54"/>
      <c r="E4" s="54"/>
      <c r="F4" s="54"/>
    </row>
    <row r="5" spans="1:6" ht="15" customHeight="1">
      <c r="A5" s="54"/>
      <c r="B5" s="2">
        <v>1</v>
      </c>
      <c r="C5" s="20" t="s">
        <v>151</v>
      </c>
      <c r="D5" s="23" t="s">
        <v>153</v>
      </c>
      <c r="E5" s="21">
        <v>11200</v>
      </c>
      <c r="F5" s="54"/>
    </row>
    <row r="6" spans="1:6" ht="15" customHeight="1">
      <c r="A6" s="54"/>
      <c r="B6" s="2">
        <v>2</v>
      </c>
      <c r="C6" s="20" t="s">
        <v>131</v>
      </c>
      <c r="D6" s="23"/>
      <c r="E6" s="21">
        <v>3999</v>
      </c>
      <c r="F6" s="54"/>
    </row>
    <row r="7" spans="1:6" ht="18" customHeight="1">
      <c r="A7" s="54"/>
      <c r="B7" s="57" t="s">
        <v>2</v>
      </c>
      <c r="C7" s="57"/>
      <c r="D7" s="24"/>
      <c r="E7" s="4">
        <f>SUM(E5:E6)</f>
        <v>15199</v>
      </c>
      <c r="F7" s="33"/>
    </row>
    <row r="8" spans="1:6" ht="18.75">
      <c r="A8" s="54"/>
      <c r="B8" s="54"/>
      <c r="C8" s="54"/>
      <c r="D8" s="25"/>
      <c r="E8" s="54"/>
      <c r="F8" s="33"/>
    </row>
    <row r="9" spans="1:6">
      <c r="A9" s="27"/>
      <c r="B9" s="5"/>
      <c r="C9" s="10" t="s">
        <v>1</v>
      </c>
      <c r="D9" s="26"/>
      <c r="E9" s="6"/>
      <c r="F9" s="27"/>
    </row>
    <row r="10" spans="1:6">
      <c r="A10" s="27"/>
      <c r="B10" s="20">
        <v>1</v>
      </c>
      <c r="C10" s="55" t="s">
        <v>13</v>
      </c>
      <c r="D10" s="23" t="s">
        <v>144</v>
      </c>
      <c r="E10" s="36">
        <v>400</v>
      </c>
      <c r="F10" s="27"/>
    </row>
    <row r="11" spans="1:6">
      <c r="A11" s="27"/>
      <c r="B11" s="20">
        <v>2</v>
      </c>
      <c r="C11" s="55" t="s">
        <v>10</v>
      </c>
      <c r="D11" s="23" t="s">
        <v>144</v>
      </c>
      <c r="E11" s="36">
        <v>200</v>
      </c>
      <c r="F11" s="27"/>
    </row>
    <row r="12" spans="1:6">
      <c r="A12" s="27"/>
      <c r="B12" s="20">
        <v>5</v>
      </c>
      <c r="C12" s="55" t="s">
        <v>3</v>
      </c>
      <c r="D12" s="23" t="s">
        <v>140</v>
      </c>
      <c r="E12" s="21">
        <v>343.68</v>
      </c>
      <c r="F12" s="27"/>
    </row>
    <row r="13" spans="1:6">
      <c r="A13" s="27"/>
      <c r="B13" s="20">
        <v>6</v>
      </c>
      <c r="C13" s="55" t="s">
        <v>9</v>
      </c>
      <c r="D13" s="23" t="s">
        <v>146</v>
      </c>
      <c r="E13" s="36">
        <v>500</v>
      </c>
      <c r="F13" s="27"/>
    </row>
    <row r="14" spans="1:6">
      <c r="A14" s="27"/>
      <c r="B14" s="20">
        <v>7</v>
      </c>
      <c r="C14" s="55" t="s">
        <v>24</v>
      </c>
      <c r="D14" s="23" t="s">
        <v>144</v>
      </c>
      <c r="E14" s="36">
        <v>2891.4</v>
      </c>
      <c r="F14" s="27"/>
    </row>
    <row r="15" spans="1:6">
      <c r="A15" s="27"/>
      <c r="B15" s="20">
        <v>8</v>
      </c>
      <c r="C15" s="20" t="s">
        <v>23</v>
      </c>
      <c r="D15" s="23" t="s">
        <v>144</v>
      </c>
      <c r="E15" s="36">
        <v>3880</v>
      </c>
      <c r="F15" s="27"/>
    </row>
    <row r="16" spans="1:6" ht="30">
      <c r="A16" s="27"/>
      <c r="B16" s="20">
        <v>9</v>
      </c>
      <c r="C16" s="28" t="s">
        <v>22</v>
      </c>
      <c r="D16" s="23" t="s">
        <v>144</v>
      </c>
      <c r="E16" s="36">
        <v>500</v>
      </c>
      <c r="F16" s="27"/>
    </row>
    <row r="17" spans="1:6">
      <c r="A17" s="27"/>
      <c r="B17" s="20">
        <v>10</v>
      </c>
      <c r="C17" s="20" t="s">
        <v>125</v>
      </c>
      <c r="D17" s="23" t="s">
        <v>145</v>
      </c>
      <c r="E17" s="36">
        <v>1116.29</v>
      </c>
      <c r="F17" s="27"/>
    </row>
    <row r="18" spans="1:6">
      <c r="A18" s="27"/>
      <c r="B18" s="20">
        <v>11</v>
      </c>
      <c r="C18" s="43" t="s">
        <v>14</v>
      </c>
      <c r="D18" s="23" t="s">
        <v>147</v>
      </c>
      <c r="E18" s="36">
        <v>1200</v>
      </c>
      <c r="F18" s="27"/>
    </row>
    <row r="19" spans="1:6">
      <c r="A19" s="27"/>
      <c r="B19" s="20">
        <v>12</v>
      </c>
      <c r="C19" s="20" t="s">
        <v>37</v>
      </c>
      <c r="D19" s="23" t="s">
        <v>148</v>
      </c>
      <c r="E19" s="36">
        <v>39127.699999999997</v>
      </c>
      <c r="F19" s="27"/>
    </row>
    <row r="20" spans="1:6">
      <c r="A20" s="27"/>
      <c r="B20" s="20">
        <v>13</v>
      </c>
      <c r="C20" s="20" t="s">
        <v>130</v>
      </c>
      <c r="D20" s="23"/>
      <c r="E20" s="36">
        <v>3810</v>
      </c>
      <c r="F20" s="27"/>
    </row>
    <row r="21" spans="1:6">
      <c r="A21" s="27"/>
      <c r="B21" s="20">
        <v>14</v>
      </c>
      <c r="C21" s="20" t="s">
        <v>40</v>
      </c>
      <c r="D21" s="23" t="s">
        <v>148</v>
      </c>
      <c r="E21" s="36">
        <v>2000</v>
      </c>
      <c r="F21" s="27"/>
    </row>
    <row r="22" spans="1:6">
      <c r="A22" s="27"/>
      <c r="B22" s="20">
        <v>15</v>
      </c>
      <c r="C22" s="20" t="s">
        <v>149</v>
      </c>
      <c r="D22" s="23" t="s">
        <v>150</v>
      </c>
      <c r="E22" s="36">
        <v>921.6</v>
      </c>
      <c r="F22" s="27"/>
    </row>
    <row r="23" spans="1:6">
      <c r="A23" s="27"/>
      <c r="B23" s="60" t="s">
        <v>2</v>
      </c>
      <c r="C23" s="61"/>
      <c r="D23" s="24"/>
      <c r="E23" s="4">
        <f>SUM(E10:E22)</f>
        <v>56890.669999999991</v>
      </c>
      <c r="F23" s="34"/>
    </row>
    <row r="24" spans="1:6">
      <c r="A24" s="27"/>
      <c r="B24" s="5"/>
      <c r="C24" s="8"/>
      <c r="D24" s="8"/>
      <c r="E24" s="6"/>
      <c r="F24" s="27"/>
    </row>
    <row r="25" spans="1:6" hidden="1">
      <c r="B25" s="5"/>
      <c r="C25" s="10" t="s">
        <v>51</v>
      </c>
      <c r="D25" s="26"/>
      <c r="E25" s="6"/>
    </row>
    <row r="26" spans="1:6" hidden="1">
      <c r="B26" s="20">
        <v>2</v>
      </c>
      <c r="C26" s="20" t="s">
        <v>31</v>
      </c>
      <c r="D26" s="23" t="s">
        <v>47</v>
      </c>
      <c r="E26" s="21"/>
    </row>
    <row r="27" spans="1:6" hidden="1">
      <c r="B27" s="60" t="s">
        <v>2</v>
      </c>
      <c r="C27" s="61"/>
      <c r="D27" s="24"/>
      <c r="E27" s="4">
        <f>E26</f>
        <v>0</v>
      </c>
    </row>
    <row r="28" spans="1:6">
      <c r="B28" s="5"/>
      <c r="C28" s="10"/>
      <c r="D28" s="26"/>
      <c r="E28" s="6"/>
    </row>
    <row r="29" spans="1:6" ht="30" customHeight="1">
      <c r="B29" s="54"/>
      <c r="C29" s="10" t="s">
        <v>115</v>
      </c>
      <c r="D29" s="54"/>
      <c r="E29" s="54"/>
    </row>
    <row r="30" spans="1:6" ht="33" customHeight="1">
      <c r="B30" s="2">
        <v>1</v>
      </c>
      <c r="C30" s="28" t="s">
        <v>154</v>
      </c>
      <c r="D30" s="23"/>
      <c r="E30" s="21">
        <v>5670</v>
      </c>
    </row>
    <row r="31" spans="1:6" ht="16.5" customHeight="1">
      <c r="B31" s="2">
        <v>2</v>
      </c>
      <c r="C31" s="20" t="s">
        <v>155</v>
      </c>
      <c r="D31" s="23"/>
      <c r="E31" s="21">
        <v>189820</v>
      </c>
    </row>
    <row r="32" spans="1:6" ht="16.5" customHeight="1">
      <c r="B32" s="2">
        <v>3</v>
      </c>
      <c r="C32" s="20" t="s">
        <v>156</v>
      </c>
      <c r="D32" s="23"/>
      <c r="E32" s="21">
        <v>2245.19</v>
      </c>
    </row>
    <row r="33" spans="2:5">
      <c r="B33" s="57" t="s">
        <v>2</v>
      </c>
      <c r="C33" s="57"/>
      <c r="D33" s="24"/>
      <c r="E33" s="4">
        <f>E30+E31+E32</f>
        <v>197735.19</v>
      </c>
    </row>
  </sheetData>
  <mergeCells count="5">
    <mergeCell ref="A2:F2"/>
    <mergeCell ref="B7:C7"/>
    <mergeCell ref="B23:C23"/>
    <mergeCell ref="B27:C27"/>
    <mergeCell ref="B33:C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opLeftCell="A5" zoomScaleNormal="100" workbookViewId="0">
      <selection activeCell="D13" sqref="D13"/>
    </sheetView>
  </sheetViews>
  <sheetFormatPr defaultRowHeight="15"/>
  <cols>
    <col min="2" max="2" width="6" customWidth="1"/>
    <col min="3" max="3" width="62" customWidth="1"/>
    <col min="4" max="4" width="14.28515625" customWidth="1"/>
    <col min="5" max="5" width="11.5703125" customWidth="1"/>
  </cols>
  <sheetData>
    <row r="2" spans="1:6" ht="33.75" customHeight="1">
      <c r="A2" s="59" t="s">
        <v>7</v>
      </c>
      <c r="B2" s="59"/>
      <c r="C2" s="59"/>
      <c r="D2" s="59"/>
      <c r="E2" s="59"/>
      <c r="F2" s="59"/>
    </row>
    <row r="3" spans="1:6" ht="15" customHeight="1">
      <c r="A3" s="13"/>
      <c r="B3" s="13"/>
      <c r="C3" s="13"/>
      <c r="D3" s="13"/>
      <c r="E3" s="13"/>
      <c r="F3" s="13"/>
    </row>
    <row r="4" spans="1:6" ht="15" customHeight="1">
      <c r="A4" s="13"/>
      <c r="B4" s="2">
        <v>1</v>
      </c>
      <c r="C4" s="2" t="s">
        <v>16</v>
      </c>
      <c r="D4" s="2"/>
      <c r="E4" s="3">
        <v>21485.5</v>
      </c>
      <c r="F4" s="13"/>
    </row>
    <row r="5" spans="1:6" ht="15" customHeight="1">
      <c r="A5" s="13"/>
      <c r="B5" s="2">
        <v>2</v>
      </c>
      <c r="C5" s="2" t="s">
        <v>19</v>
      </c>
      <c r="D5" s="15" t="s">
        <v>20</v>
      </c>
      <c r="E5" s="3">
        <v>1990</v>
      </c>
      <c r="F5" s="13"/>
    </row>
    <row r="6" spans="1:6" ht="15" customHeight="1">
      <c r="A6" s="13"/>
      <c r="B6" s="2">
        <v>3</v>
      </c>
      <c r="C6" s="2" t="s">
        <v>17</v>
      </c>
      <c r="D6" s="15" t="s">
        <v>18</v>
      </c>
      <c r="E6" s="3">
        <v>1012</v>
      </c>
      <c r="F6" s="13"/>
    </row>
    <row r="7" spans="1:6" ht="15" customHeight="1">
      <c r="A7" s="13"/>
      <c r="B7" s="57" t="s">
        <v>2</v>
      </c>
      <c r="C7" s="57"/>
      <c r="D7" s="12"/>
      <c r="E7" s="4">
        <f>SUM(E4:E6)</f>
        <v>24487.5</v>
      </c>
      <c r="F7" s="13"/>
    </row>
    <row r="8" spans="1:6" ht="15" customHeight="1">
      <c r="A8" s="13"/>
      <c r="B8" s="13"/>
      <c r="C8" s="13"/>
      <c r="D8" s="13"/>
      <c r="E8" s="13"/>
      <c r="F8" s="13"/>
    </row>
    <row r="9" spans="1:6" ht="15" customHeight="1">
      <c r="B9" s="5"/>
      <c r="C9" s="10" t="s">
        <v>1</v>
      </c>
      <c r="D9" s="10"/>
      <c r="E9" s="6"/>
    </row>
    <row r="10" spans="1:6" ht="15" customHeight="1">
      <c r="B10" s="2">
        <v>1</v>
      </c>
      <c r="C10" s="2" t="s">
        <v>21</v>
      </c>
      <c r="D10" s="2"/>
      <c r="E10" s="3">
        <v>1800</v>
      </c>
    </row>
    <row r="11" spans="1:6" ht="15" customHeight="1">
      <c r="B11" s="2">
        <v>2</v>
      </c>
      <c r="C11" s="2" t="s">
        <v>11</v>
      </c>
      <c r="D11" s="2"/>
      <c r="E11" s="3">
        <v>438</v>
      </c>
    </row>
    <row r="12" spans="1:6" ht="15" customHeight="1">
      <c r="B12" s="2">
        <v>3</v>
      </c>
      <c r="C12" s="2" t="s">
        <v>3</v>
      </c>
      <c r="D12" s="2" t="s">
        <v>70</v>
      </c>
      <c r="E12" s="3">
        <v>344.68</v>
      </c>
    </row>
    <row r="13" spans="1:6" ht="30" customHeight="1">
      <c r="B13" s="2">
        <v>4</v>
      </c>
      <c r="C13" s="18" t="s">
        <v>22</v>
      </c>
      <c r="D13" s="16"/>
      <c r="E13" s="17">
        <v>500</v>
      </c>
    </row>
    <row r="14" spans="1:6" ht="15" customHeight="1">
      <c r="B14" s="2">
        <v>5</v>
      </c>
      <c r="C14" s="2" t="s">
        <v>13</v>
      </c>
      <c r="D14" s="2"/>
      <c r="E14" s="3">
        <v>200</v>
      </c>
    </row>
    <row r="15" spans="1:6" ht="15" customHeight="1">
      <c r="B15" s="2">
        <v>6</v>
      </c>
      <c r="C15" s="2" t="s">
        <v>10</v>
      </c>
      <c r="D15" s="2"/>
      <c r="E15" s="3">
        <v>100</v>
      </c>
    </row>
    <row r="16" spans="1:6" ht="15" customHeight="1">
      <c r="B16" s="2">
        <v>7</v>
      </c>
      <c r="C16" s="2" t="s">
        <v>23</v>
      </c>
      <c r="D16" s="2"/>
      <c r="E16" s="3">
        <v>1940</v>
      </c>
    </row>
    <row r="17" spans="2:5" ht="15" customHeight="1">
      <c r="B17" s="2">
        <v>8</v>
      </c>
      <c r="C17" s="2" t="s">
        <v>14</v>
      </c>
      <c r="D17" s="15" t="s">
        <v>15</v>
      </c>
      <c r="E17" s="3">
        <v>800</v>
      </c>
    </row>
    <row r="18" spans="2:5" ht="15" customHeight="1">
      <c r="B18" s="2">
        <v>9</v>
      </c>
      <c r="C18" s="2" t="s">
        <v>9</v>
      </c>
      <c r="D18" s="2"/>
      <c r="E18" s="3">
        <v>500</v>
      </c>
    </row>
    <row r="19" spans="2:5" ht="15" customHeight="1">
      <c r="B19" s="2">
        <v>10</v>
      </c>
      <c r="C19" s="2" t="s">
        <v>24</v>
      </c>
      <c r="D19" s="2"/>
      <c r="E19" s="3">
        <v>1445.7</v>
      </c>
    </row>
    <row r="20" spans="2:5" ht="15" customHeight="1">
      <c r="B20" s="60" t="s">
        <v>2</v>
      </c>
      <c r="C20" s="61"/>
      <c r="D20" s="12"/>
      <c r="E20" s="4">
        <f>SUM(E10:E19)</f>
        <v>8068.38</v>
      </c>
    </row>
    <row r="21" spans="2:5" ht="15" customHeight="1">
      <c r="B21" s="7"/>
      <c r="C21" s="8"/>
      <c r="D21" s="8"/>
      <c r="E21" s="6"/>
    </row>
    <row r="22" spans="2:5" ht="21" customHeight="1">
      <c r="B22" s="62"/>
      <c r="C22" s="62"/>
      <c r="D22" s="14"/>
      <c r="E22" s="9"/>
    </row>
  </sheetData>
  <mergeCells count="4">
    <mergeCell ref="B7:C7"/>
    <mergeCell ref="A2:F2"/>
    <mergeCell ref="B20:C20"/>
    <mergeCell ref="B22:C2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opLeftCell="A7" zoomScaleNormal="100" workbookViewId="0">
      <selection activeCell="C15" sqref="C15:E15"/>
    </sheetView>
  </sheetViews>
  <sheetFormatPr defaultRowHeight="15"/>
  <cols>
    <col min="1" max="1" width="9.140625" style="27"/>
    <col min="2" max="2" width="6" style="27" customWidth="1"/>
    <col min="3" max="3" width="65.7109375" style="27" customWidth="1"/>
    <col min="4" max="4" width="16" style="27" customWidth="1"/>
    <col min="5" max="5" width="11.5703125" style="27" customWidth="1"/>
    <col min="6" max="16384" width="9.140625" style="27"/>
  </cols>
  <sheetData>
    <row r="2" spans="1:6" ht="33.75" customHeight="1">
      <c r="A2" s="59" t="s">
        <v>27</v>
      </c>
      <c r="B2" s="59"/>
      <c r="C2" s="59"/>
      <c r="D2" s="59"/>
      <c r="E2" s="59"/>
      <c r="F2" s="59"/>
    </row>
    <row r="3" spans="1:6" ht="15" customHeight="1">
      <c r="A3" s="19"/>
      <c r="B3" s="19"/>
      <c r="C3" s="19"/>
      <c r="D3" s="19"/>
      <c r="E3" s="19"/>
      <c r="F3" s="19"/>
    </row>
    <row r="4" spans="1:6" ht="15" customHeight="1">
      <c r="A4" s="19"/>
      <c r="B4" s="2">
        <v>1</v>
      </c>
      <c r="C4" s="20" t="s">
        <v>25</v>
      </c>
      <c r="D4" s="22"/>
      <c r="E4" s="21">
        <v>1719.6</v>
      </c>
      <c r="F4" s="19"/>
    </row>
    <row r="5" spans="1:6" ht="15" customHeight="1">
      <c r="A5" s="19"/>
      <c r="B5" s="2">
        <v>2</v>
      </c>
      <c r="C5" s="20" t="s">
        <v>16</v>
      </c>
      <c r="D5" s="22"/>
      <c r="E5" s="21">
        <v>23535</v>
      </c>
      <c r="F5" s="19"/>
    </row>
    <row r="6" spans="1:6" ht="15" customHeight="1">
      <c r="A6" s="19"/>
      <c r="B6" s="2">
        <v>3</v>
      </c>
      <c r="C6" s="20" t="s">
        <v>26</v>
      </c>
      <c r="D6" s="23"/>
      <c r="E6" s="21">
        <v>1306.7</v>
      </c>
      <c r="F6" s="19"/>
    </row>
    <row r="7" spans="1:6" ht="15" customHeight="1">
      <c r="A7" s="19"/>
      <c r="B7" s="2">
        <v>4</v>
      </c>
      <c r="C7" s="20" t="s">
        <v>36</v>
      </c>
      <c r="D7" s="23" t="s">
        <v>35</v>
      </c>
      <c r="E7" s="21">
        <v>226</v>
      </c>
      <c r="F7" s="19"/>
    </row>
    <row r="8" spans="1:6" ht="15" customHeight="1">
      <c r="A8" s="19"/>
      <c r="B8" s="57" t="s">
        <v>2</v>
      </c>
      <c r="C8" s="57"/>
      <c r="D8" s="24"/>
      <c r="E8" s="4">
        <f>SUM(E4:E7)</f>
        <v>26787.3</v>
      </c>
      <c r="F8" s="19"/>
    </row>
    <row r="9" spans="1:6" ht="15" customHeight="1">
      <c r="A9" s="19"/>
      <c r="B9" s="19"/>
      <c r="C9" s="19"/>
      <c r="D9" s="25"/>
      <c r="E9" s="19"/>
      <c r="F9" s="19"/>
    </row>
    <row r="10" spans="1:6" ht="15" customHeight="1">
      <c r="B10" s="5"/>
      <c r="C10" s="10" t="s">
        <v>1</v>
      </c>
      <c r="D10" s="26"/>
      <c r="E10" s="6"/>
    </row>
    <row r="11" spans="1:6" ht="15" customHeight="1">
      <c r="B11" s="2">
        <v>1</v>
      </c>
      <c r="C11" s="20" t="s">
        <v>28</v>
      </c>
      <c r="D11" s="23" t="s">
        <v>29</v>
      </c>
      <c r="E11" s="21">
        <v>1116.29</v>
      </c>
    </row>
    <row r="12" spans="1:6" ht="15" customHeight="1">
      <c r="B12" s="2">
        <v>2</v>
      </c>
      <c r="C12" s="20" t="s">
        <v>3</v>
      </c>
      <c r="D12" s="23" t="s">
        <v>33</v>
      </c>
      <c r="E12" s="21">
        <v>344.68</v>
      </c>
    </row>
    <row r="13" spans="1:6" ht="15" customHeight="1">
      <c r="B13" s="2">
        <v>3</v>
      </c>
      <c r="C13" s="20" t="s">
        <v>13</v>
      </c>
      <c r="D13" s="23" t="s">
        <v>30</v>
      </c>
      <c r="E13" s="21">
        <v>200</v>
      </c>
    </row>
    <row r="14" spans="1:6" ht="15" customHeight="1">
      <c r="B14" s="2">
        <v>4</v>
      </c>
      <c r="C14" s="20" t="s">
        <v>10</v>
      </c>
      <c r="D14" s="23" t="s">
        <v>30</v>
      </c>
      <c r="E14" s="21">
        <v>100</v>
      </c>
    </row>
    <row r="15" spans="1:6" ht="15" customHeight="1">
      <c r="B15" s="2">
        <v>5</v>
      </c>
      <c r="C15" s="20" t="s">
        <v>23</v>
      </c>
      <c r="D15" s="23" t="s">
        <v>33</v>
      </c>
      <c r="E15" s="21">
        <v>1940</v>
      </c>
    </row>
    <row r="16" spans="1:6" ht="15" customHeight="1">
      <c r="B16" s="2">
        <v>6</v>
      </c>
      <c r="C16" s="20" t="s">
        <v>14</v>
      </c>
      <c r="D16" s="23" t="s">
        <v>30</v>
      </c>
      <c r="E16" s="21">
        <v>400</v>
      </c>
    </row>
    <row r="17" spans="2:5" ht="15" customHeight="1">
      <c r="B17" s="2">
        <v>7</v>
      </c>
      <c r="C17" s="20" t="s">
        <v>9</v>
      </c>
      <c r="D17" s="23" t="s">
        <v>30</v>
      </c>
      <c r="E17" s="21">
        <v>500</v>
      </c>
    </row>
    <row r="18" spans="2:5" ht="15" customHeight="1">
      <c r="B18" s="2">
        <v>8</v>
      </c>
      <c r="C18" s="20" t="s">
        <v>24</v>
      </c>
      <c r="D18" s="23" t="s">
        <v>30</v>
      </c>
      <c r="E18" s="21">
        <v>1445.7</v>
      </c>
    </row>
    <row r="19" spans="2:5" ht="15" customHeight="1">
      <c r="B19" s="2">
        <v>9</v>
      </c>
      <c r="C19" s="20" t="s">
        <v>37</v>
      </c>
      <c r="D19" s="23" t="s">
        <v>32</v>
      </c>
      <c r="E19" s="21">
        <v>29372</v>
      </c>
    </row>
    <row r="20" spans="2:5" ht="15" customHeight="1">
      <c r="B20" s="60" t="s">
        <v>2</v>
      </c>
      <c r="C20" s="61"/>
      <c r="D20" s="24"/>
      <c r="E20" s="4">
        <f>SUM(E11:E19)</f>
        <v>35418.67</v>
      </c>
    </row>
    <row r="21" spans="2:5" ht="15" customHeight="1">
      <c r="B21" s="5"/>
      <c r="C21" s="8"/>
      <c r="D21" s="8"/>
      <c r="E21" s="6"/>
    </row>
    <row r="22" spans="2:5">
      <c r="B22" s="5"/>
      <c r="C22" s="10" t="s">
        <v>89</v>
      </c>
      <c r="D22" s="26"/>
      <c r="E22" s="6"/>
    </row>
    <row r="23" spans="2:5">
      <c r="B23" s="2">
        <v>1</v>
      </c>
      <c r="C23" s="20" t="s">
        <v>31</v>
      </c>
      <c r="D23" s="23" t="s">
        <v>32</v>
      </c>
      <c r="E23" s="21">
        <v>1052.47</v>
      </c>
    </row>
    <row r="24" spans="2:5">
      <c r="B24" s="2">
        <v>2</v>
      </c>
      <c r="C24" s="28" t="s">
        <v>34</v>
      </c>
      <c r="D24" s="23" t="s">
        <v>32</v>
      </c>
      <c r="E24" s="21">
        <v>137.12</v>
      </c>
    </row>
    <row r="25" spans="2:5">
      <c r="B25" s="60" t="s">
        <v>2</v>
      </c>
      <c r="C25" s="61"/>
      <c r="D25" s="24"/>
      <c r="E25" s="4">
        <f>E23+E24</f>
        <v>1189.5900000000001</v>
      </c>
    </row>
  </sheetData>
  <mergeCells count="4">
    <mergeCell ref="A2:F2"/>
    <mergeCell ref="B8:C8"/>
    <mergeCell ref="B20:C20"/>
    <mergeCell ref="B25:C25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opLeftCell="A4" workbookViewId="0">
      <selection activeCell="C20" sqref="C20"/>
    </sheetView>
  </sheetViews>
  <sheetFormatPr defaultRowHeight="15"/>
  <cols>
    <col min="2" max="2" width="5.85546875" customWidth="1"/>
    <col min="3" max="3" width="65" bestFit="1" customWidth="1"/>
    <col min="4" max="4" width="15.85546875" customWidth="1"/>
    <col min="5" max="5" width="12.42578125" customWidth="1"/>
  </cols>
  <sheetData>
    <row r="2" spans="1:6" ht="18.75">
      <c r="A2" s="59" t="s">
        <v>53</v>
      </c>
      <c r="B2" s="59"/>
      <c r="C2" s="59"/>
      <c r="D2" s="59"/>
      <c r="E2" s="59"/>
      <c r="F2" s="59"/>
    </row>
    <row r="3" spans="1:6" ht="18.75">
      <c r="A3" s="29"/>
      <c r="B3" s="29"/>
      <c r="C3" s="29"/>
      <c r="D3" s="29"/>
      <c r="E3" s="29"/>
      <c r="F3" s="29"/>
    </row>
    <row r="4" spans="1:6" ht="15" customHeight="1">
      <c r="A4" s="29"/>
      <c r="B4" s="2">
        <v>1</v>
      </c>
      <c r="C4" s="20" t="s">
        <v>38</v>
      </c>
      <c r="D4" s="22"/>
      <c r="E4" s="21">
        <v>3799.97</v>
      </c>
      <c r="F4" s="29"/>
    </row>
    <row r="5" spans="1:6" ht="15" customHeight="1">
      <c r="A5" s="29"/>
      <c r="B5" s="2">
        <v>2</v>
      </c>
      <c r="C5" s="20" t="s">
        <v>42</v>
      </c>
      <c r="D5" s="23" t="s">
        <v>43</v>
      </c>
      <c r="E5" s="21">
        <v>8200</v>
      </c>
      <c r="F5" s="29"/>
    </row>
    <row r="6" spans="1:6" ht="30" customHeight="1">
      <c r="A6" s="29"/>
      <c r="B6" s="2">
        <v>3</v>
      </c>
      <c r="C6" s="28" t="s">
        <v>50</v>
      </c>
      <c r="D6" s="23" t="s">
        <v>46</v>
      </c>
      <c r="E6" s="21">
        <v>30031</v>
      </c>
      <c r="F6" s="29"/>
    </row>
    <row r="7" spans="1:6" ht="15" customHeight="1">
      <c r="A7" s="29"/>
      <c r="B7" s="2">
        <v>4</v>
      </c>
      <c r="C7" s="20" t="s">
        <v>45</v>
      </c>
      <c r="D7" s="23" t="s">
        <v>43</v>
      </c>
      <c r="E7" s="21">
        <v>150</v>
      </c>
      <c r="F7" s="29"/>
    </row>
    <row r="8" spans="1:6" ht="15" customHeight="1">
      <c r="A8" s="29"/>
      <c r="B8" s="57" t="s">
        <v>2</v>
      </c>
      <c r="C8" s="57"/>
      <c r="D8" s="24"/>
      <c r="E8" s="4">
        <f>SUM(E4:E7)</f>
        <v>42180.97</v>
      </c>
      <c r="F8" s="29"/>
    </row>
    <row r="9" spans="1:6" ht="15" customHeight="1">
      <c r="A9" s="29"/>
      <c r="B9" s="29"/>
      <c r="C9" s="29"/>
      <c r="D9" s="25"/>
      <c r="E9" s="29"/>
      <c r="F9" s="29"/>
    </row>
    <row r="10" spans="1:6" ht="15" customHeight="1">
      <c r="A10" s="27"/>
      <c r="B10" s="5"/>
      <c r="C10" s="10" t="s">
        <v>1</v>
      </c>
      <c r="D10" s="26"/>
      <c r="E10" s="6"/>
      <c r="F10" s="27"/>
    </row>
    <row r="11" spans="1:6" ht="15" customHeight="1">
      <c r="A11" s="27"/>
      <c r="B11" s="20">
        <v>2</v>
      </c>
      <c r="C11" s="20" t="s">
        <v>3</v>
      </c>
      <c r="D11" s="23" t="s">
        <v>30</v>
      </c>
      <c r="E11" s="36">
        <v>334.72</v>
      </c>
      <c r="F11" s="27"/>
    </row>
    <row r="12" spans="1:6" ht="15" customHeight="1">
      <c r="A12" s="27"/>
      <c r="B12" s="20">
        <v>3</v>
      </c>
      <c r="C12" s="28" t="s">
        <v>48</v>
      </c>
      <c r="D12" s="23" t="s">
        <v>32</v>
      </c>
      <c r="E12" s="36">
        <v>1275</v>
      </c>
      <c r="F12" s="27"/>
    </row>
    <row r="13" spans="1:6" ht="15" customHeight="1">
      <c r="A13" s="27"/>
      <c r="B13" s="20">
        <v>4</v>
      </c>
      <c r="C13" s="20" t="s">
        <v>13</v>
      </c>
      <c r="D13" s="23" t="s">
        <v>47</v>
      </c>
      <c r="E13" s="36">
        <v>200</v>
      </c>
      <c r="F13" s="27"/>
    </row>
    <row r="14" spans="1:6" ht="15" customHeight="1">
      <c r="A14" s="27"/>
      <c r="B14" s="20">
        <v>5</v>
      </c>
      <c r="C14" s="20" t="s">
        <v>10</v>
      </c>
      <c r="D14" s="23" t="s">
        <v>47</v>
      </c>
      <c r="E14" s="36">
        <v>100</v>
      </c>
      <c r="F14" s="27"/>
    </row>
    <row r="15" spans="1:6" ht="15" customHeight="1">
      <c r="A15" s="27"/>
      <c r="B15" s="20">
        <v>6</v>
      </c>
      <c r="C15" s="20" t="s">
        <v>23</v>
      </c>
      <c r="D15" s="23" t="s">
        <v>30</v>
      </c>
      <c r="E15" s="36">
        <v>1940</v>
      </c>
      <c r="F15" s="27"/>
    </row>
    <row r="16" spans="1:6" ht="15" customHeight="1">
      <c r="A16" s="27"/>
      <c r="B16" s="20">
        <v>7</v>
      </c>
      <c r="C16" s="20" t="s">
        <v>14</v>
      </c>
      <c r="D16" s="23" t="s">
        <v>47</v>
      </c>
      <c r="E16" s="36">
        <v>400</v>
      </c>
      <c r="F16" s="27"/>
    </row>
    <row r="17" spans="1:6" ht="15" customHeight="1">
      <c r="A17" s="27"/>
      <c r="B17" s="20">
        <v>8</v>
      </c>
      <c r="C17" s="20" t="s">
        <v>9</v>
      </c>
      <c r="D17" s="23" t="s">
        <v>47</v>
      </c>
      <c r="E17" s="36">
        <v>500</v>
      </c>
      <c r="F17" s="27"/>
    </row>
    <row r="18" spans="1:6" ht="31.5" customHeight="1">
      <c r="A18" s="27"/>
      <c r="B18" s="20">
        <v>9</v>
      </c>
      <c r="C18" s="28" t="s">
        <v>49</v>
      </c>
      <c r="D18" s="23" t="s">
        <v>30</v>
      </c>
      <c r="E18" s="36">
        <v>1820</v>
      </c>
      <c r="F18" s="27"/>
    </row>
    <row r="19" spans="1:6" ht="31.5" customHeight="1">
      <c r="A19" s="27"/>
      <c r="B19" s="20">
        <v>10</v>
      </c>
      <c r="C19" s="28" t="s">
        <v>22</v>
      </c>
      <c r="D19" s="23" t="s">
        <v>39</v>
      </c>
      <c r="E19" s="36">
        <v>500</v>
      </c>
      <c r="F19" s="27"/>
    </row>
    <row r="20" spans="1:6" ht="15" customHeight="1">
      <c r="A20" s="27"/>
      <c r="B20" s="20">
        <v>11</v>
      </c>
      <c r="C20" s="28" t="s">
        <v>40</v>
      </c>
      <c r="D20" s="23"/>
      <c r="E20" s="36">
        <v>540</v>
      </c>
      <c r="F20" s="27"/>
    </row>
    <row r="21" spans="1:6" ht="30.75" customHeight="1">
      <c r="A21" s="27"/>
      <c r="B21" s="20">
        <v>12</v>
      </c>
      <c r="C21" s="28" t="s">
        <v>52</v>
      </c>
      <c r="D21" s="23"/>
      <c r="E21" s="36">
        <v>1200</v>
      </c>
      <c r="F21" s="27"/>
    </row>
    <row r="22" spans="1:6" ht="15" customHeight="1">
      <c r="A22" s="27"/>
      <c r="B22" s="20">
        <v>13</v>
      </c>
      <c r="C22" s="28" t="s">
        <v>41</v>
      </c>
      <c r="D22" s="23"/>
      <c r="E22" s="36">
        <v>700</v>
      </c>
      <c r="F22" s="27"/>
    </row>
    <row r="23" spans="1:6" ht="15" customHeight="1">
      <c r="A23" s="27"/>
      <c r="B23" s="20">
        <v>14</v>
      </c>
      <c r="C23" s="28" t="s">
        <v>44</v>
      </c>
      <c r="D23" s="23"/>
      <c r="E23" s="36">
        <v>24998.15</v>
      </c>
      <c r="F23" s="27"/>
    </row>
    <row r="24" spans="1:6" ht="15" customHeight="1">
      <c r="A24" s="27"/>
      <c r="B24" s="60" t="s">
        <v>2</v>
      </c>
      <c r="C24" s="61"/>
      <c r="D24" s="24"/>
      <c r="E24" s="4">
        <f>SUM(E11:E23)</f>
        <v>34507.870000000003</v>
      </c>
      <c r="F24" s="27"/>
    </row>
    <row r="25" spans="1:6">
      <c r="A25" s="27"/>
      <c r="B25" s="5"/>
      <c r="C25" s="8"/>
      <c r="D25" s="8"/>
      <c r="E25" s="6"/>
      <c r="F25" s="27"/>
    </row>
    <row r="26" spans="1:6">
      <c r="B26" s="5"/>
      <c r="C26" s="10" t="s">
        <v>89</v>
      </c>
      <c r="D26" s="26"/>
      <c r="E26" s="6"/>
    </row>
    <row r="27" spans="1:6">
      <c r="B27" s="20">
        <v>2</v>
      </c>
      <c r="C27" s="20" t="s">
        <v>31</v>
      </c>
      <c r="D27" s="23" t="s">
        <v>47</v>
      </c>
      <c r="E27" s="21">
        <v>350.82</v>
      </c>
    </row>
    <row r="28" spans="1:6">
      <c r="B28" s="60" t="s">
        <v>2</v>
      </c>
      <c r="C28" s="61"/>
      <c r="D28" s="24"/>
      <c r="E28" s="4">
        <f>E27</f>
        <v>350.82</v>
      </c>
    </row>
  </sheetData>
  <mergeCells count="4">
    <mergeCell ref="A2:F2"/>
    <mergeCell ref="B8:C8"/>
    <mergeCell ref="B24:C24"/>
    <mergeCell ref="B28:C2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B8" sqref="B8:C8"/>
    </sheetView>
  </sheetViews>
  <sheetFormatPr defaultRowHeight="15"/>
  <cols>
    <col min="1" max="1" width="8.85546875" customWidth="1"/>
    <col min="2" max="2" width="4.7109375" customWidth="1"/>
    <col min="3" max="3" width="65" customWidth="1"/>
    <col min="4" max="4" width="15.85546875" customWidth="1"/>
    <col min="5" max="5" width="12.28515625" customWidth="1"/>
    <col min="6" max="6" width="16.85546875" customWidth="1"/>
  </cols>
  <sheetData>
    <row r="2" spans="1:6" ht="18.75">
      <c r="A2" s="59" t="s">
        <v>54</v>
      </c>
      <c r="B2" s="59"/>
      <c r="C2" s="59"/>
      <c r="D2" s="59"/>
      <c r="E2" s="59"/>
      <c r="F2" s="59"/>
    </row>
    <row r="3" spans="1:6" ht="18.75">
      <c r="A3" s="30"/>
      <c r="B3" s="30"/>
      <c r="C3" s="30"/>
      <c r="D3" s="30"/>
      <c r="E3" s="30"/>
      <c r="F3" s="30"/>
    </row>
    <row r="4" spans="1:6" ht="18.75">
      <c r="A4" s="30"/>
      <c r="B4" s="30"/>
      <c r="C4" s="10" t="s">
        <v>0</v>
      </c>
      <c r="D4" s="30"/>
      <c r="E4" s="30"/>
      <c r="F4" s="30"/>
    </row>
    <row r="5" spans="1:6" ht="14.25" customHeight="1">
      <c r="A5" s="30"/>
      <c r="B5" s="2">
        <v>1</v>
      </c>
      <c r="C5" s="20" t="s">
        <v>55</v>
      </c>
      <c r="D5" s="23" t="s">
        <v>56</v>
      </c>
      <c r="E5" s="21">
        <v>2175</v>
      </c>
      <c r="F5" s="30"/>
    </row>
    <row r="6" spans="1:6" ht="14.25" customHeight="1">
      <c r="A6" s="30"/>
      <c r="B6" s="2">
        <v>2</v>
      </c>
      <c r="C6" s="20" t="s">
        <v>57</v>
      </c>
      <c r="D6" s="23" t="s">
        <v>58</v>
      </c>
      <c r="E6" s="21">
        <v>15145.99</v>
      </c>
      <c r="F6" s="30"/>
    </row>
    <row r="7" spans="1:6" ht="14.25" customHeight="1">
      <c r="A7" s="31"/>
      <c r="B7" s="2">
        <v>3</v>
      </c>
      <c r="C7" s="20" t="s">
        <v>84</v>
      </c>
      <c r="D7" s="23" t="s">
        <v>62</v>
      </c>
      <c r="E7" s="21">
        <v>77256</v>
      </c>
      <c r="F7" s="31"/>
    </row>
    <row r="8" spans="1:6" ht="14.25" customHeight="1">
      <c r="A8" s="30"/>
      <c r="B8" s="57" t="s">
        <v>2</v>
      </c>
      <c r="C8" s="57"/>
      <c r="D8" s="24"/>
      <c r="E8" s="4">
        <f>SUM(E5:E6)+E7</f>
        <v>94576.989999999991</v>
      </c>
      <c r="F8" s="33"/>
    </row>
    <row r="9" spans="1:6" ht="14.25" customHeight="1">
      <c r="A9" s="30"/>
      <c r="B9" s="30"/>
      <c r="C9" s="30"/>
      <c r="D9" s="25"/>
      <c r="E9" s="30"/>
      <c r="F9" s="33"/>
    </row>
    <row r="10" spans="1:6" ht="14.25" customHeight="1">
      <c r="A10" s="27"/>
      <c r="B10" s="5"/>
      <c r="C10" s="10" t="s">
        <v>1</v>
      </c>
      <c r="D10" s="26"/>
      <c r="E10" s="6"/>
      <c r="F10" s="27"/>
    </row>
    <row r="11" spans="1:6" ht="14.25" customHeight="1">
      <c r="A11" s="27"/>
      <c r="B11" s="20">
        <v>1</v>
      </c>
      <c r="C11" s="20" t="s">
        <v>24</v>
      </c>
      <c r="D11" s="23" t="s">
        <v>47</v>
      </c>
      <c r="E11" s="21">
        <v>1445.7</v>
      </c>
      <c r="F11" s="27"/>
    </row>
    <row r="12" spans="1:6" ht="14.25" customHeight="1">
      <c r="A12" s="27"/>
      <c r="B12" s="20">
        <v>2</v>
      </c>
      <c r="C12" s="20" t="s">
        <v>3</v>
      </c>
      <c r="D12" s="23" t="s">
        <v>47</v>
      </c>
      <c r="E12" s="21">
        <v>280.48</v>
      </c>
      <c r="F12" s="27"/>
    </row>
    <row r="13" spans="1:6" ht="14.25" customHeight="1">
      <c r="A13" s="27"/>
      <c r="B13" s="20">
        <v>3</v>
      </c>
      <c r="C13" s="20" t="s">
        <v>63</v>
      </c>
      <c r="D13" s="23"/>
      <c r="E13" s="21">
        <v>2088</v>
      </c>
      <c r="F13" s="27"/>
    </row>
    <row r="14" spans="1:6" ht="14.25" customHeight="1">
      <c r="A14" s="27"/>
      <c r="B14" s="20">
        <v>4</v>
      </c>
      <c r="C14" s="20" t="s">
        <v>64</v>
      </c>
      <c r="D14" s="23"/>
      <c r="E14" s="21">
        <v>565</v>
      </c>
      <c r="F14" s="27"/>
    </row>
    <row r="15" spans="1:6" ht="14.25" customHeight="1">
      <c r="A15" s="27"/>
      <c r="B15" s="20">
        <v>5</v>
      </c>
      <c r="C15" s="20" t="s">
        <v>23</v>
      </c>
      <c r="D15" s="23" t="s">
        <v>47</v>
      </c>
      <c r="E15" s="21">
        <v>1940</v>
      </c>
      <c r="F15" s="27"/>
    </row>
    <row r="16" spans="1:6" ht="14.25" customHeight="1">
      <c r="A16" s="27"/>
      <c r="B16" s="60" t="s">
        <v>2</v>
      </c>
      <c r="C16" s="61"/>
      <c r="D16" s="24"/>
      <c r="E16" s="4">
        <f>SUM(E11:E15)</f>
        <v>6319.18</v>
      </c>
      <c r="F16" s="34"/>
    </row>
    <row r="17" spans="1:6" ht="14.25" customHeight="1">
      <c r="A17" s="27"/>
      <c r="B17" s="5"/>
      <c r="C17" s="8"/>
      <c r="D17" s="8"/>
      <c r="E17" s="6"/>
      <c r="F17" s="27"/>
    </row>
    <row r="18" spans="1:6">
      <c r="B18" s="5"/>
      <c r="C18" s="10" t="s">
        <v>89</v>
      </c>
      <c r="D18" s="26"/>
      <c r="E18" s="6"/>
    </row>
    <row r="19" spans="1:6">
      <c r="B19" s="20">
        <v>2</v>
      </c>
      <c r="C19" s="20" t="s">
        <v>31</v>
      </c>
      <c r="D19" s="23" t="s">
        <v>47</v>
      </c>
      <c r="E19" s="21">
        <v>350.82</v>
      </c>
    </row>
    <row r="20" spans="1:6">
      <c r="B20" s="60" t="s">
        <v>2</v>
      </c>
      <c r="C20" s="61"/>
      <c r="D20" s="24"/>
      <c r="E20" s="4">
        <f>E19</f>
        <v>350.82</v>
      </c>
    </row>
    <row r="22" spans="1:6">
      <c r="B22" s="5"/>
      <c r="C22" s="10" t="s">
        <v>60</v>
      </c>
      <c r="D22" s="26"/>
      <c r="E22" s="6"/>
    </row>
    <row r="23" spans="1:6">
      <c r="B23" s="20">
        <v>2</v>
      </c>
      <c r="C23" s="20" t="s">
        <v>61</v>
      </c>
      <c r="D23" s="23"/>
      <c r="E23" s="21">
        <v>1430.35</v>
      </c>
    </row>
    <row r="24" spans="1:6">
      <c r="B24" s="60" t="s">
        <v>2</v>
      </c>
      <c r="C24" s="61"/>
      <c r="D24" s="24"/>
      <c r="E24" s="4">
        <f>E23</f>
        <v>1430.35</v>
      </c>
    </row>
  </sheetData>
  <mergeCells count="5">
    <mergeCell ref="A2:F2"/>
    <mergeCell ref="B8:C8"/>
    <mergeCell ref="B16:C16"/>
    <mergeCell ref="B20:C20"/>
    <mergeCell ref="B24:C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13" workbookViewId="0">
      <selection activeCell="C19" sqref="C19"/>
    </sheetView>
  </sheetViews>
  <sheetFormatPr defaultRowHeight="15"/>
  <cols>
    <col min="1" max="1" width="8.85546875" customWidth="1"/>
    <col min="2" max="2" width="4.7109375" customWidth="1"/>
    <col min="3" max="3" width="65" customWidth="1"/>
    <col min="4" max="4" width="15.85546875" customWidth="1"/>
    <col min="5" max="5" width="12.28515625" customWidth="1"/>
    <col min="6" max="6" width="16.85546875" customWidth="1"/>
  </cols>
  <sheetData>
    <row r="2" spans="1:6" ht="18.75">
      <c r="A2" s="59" t="s">
        <v>65</v>
      </c>
      <c r="B2" s="59"/>
      <c r="C2" s="59"/>
      <c r="D2" s="59"/>
      <c r="E2" s="59"/>
      <c r="F2" s="59"/>
    </row>
    <row r="3" spans="1:6" ht="18.75">
      <c r="A3" s="32"/>
      <c r="B3" s="32"/>
      <c r="C3" s="32"/>
      <c r="D3" s="32"/>
      <c r="E3" s="32"/>
      <c r="F3" s="32"/>
    </row>
    <row r="4" spans="1:6" ht="18.75">
      <c r="A4" s="32"/>
      <c r="B4" s="32"/>
      <c r="C4" s="10" t="s">
        <v>0</v>
      </c>
      <c r="D4" s="32"/>
      <c r="E4" s="32"/>
      <c r="F4" s="32"/>
    </row>
    <row r="5" spans="1:6" ht="14.25" customHeight="1">
      <c r="A5" s="32"/>
      <c r="B5" s="2">
        <v>1</v>
      </c>
      <c r="C5" s="20" t="s">
        <v>71</v>
      </c>
      <c r="D5" s="23" t="s">
        <v>72</v>
      </c>
      <c r="E5" s="21">
        <v>4661.3999999999996</v>
      </c>
      <c r="F5" s="32"/>
    </row>
    <row r="6" spans="1:6" ht="14.25" customHeight="1">
      <c r="A6" s="32"/>
      <c r="B6" s="2">
        <v>2</v>
      </c>
      <c r="C6" s="20" t="s">
        <v>74</v>
      </c>
      <c r="D6" s="23" t="s">
        <v>75</v>
      </c>
      <c r="E6" s="21">
        <v>19440</v>
      </c>
      <c r="F6" s="32"/>
    </row>
    <row r="7" spans="1:6" ht="14.25" customHeight="1">
      <c r="A7" s="32"/>
      <c r="B7" s="2">
        <v>3</v>
      </c>
      <c r="C7" s="20" t="s">
        <v>76</v>
      </c>
      <c r="D7" s="23" t="s">
        <v>77</v>
      </c>
      <c r="E7" s="21">
        <v>32133</v>
      </c>
      <c r="F7" s="32"/>
    </row>
    <row r="8" spans="1:6" ht="14.25" customHeight="1">
      <c r="A8" s="32"/>
      <c r="B8" s="57" t="s">
        <v>2</v>
      </c>
      <c r="C8" s="57"/>
      <c r="D8" s="24"/>
      <c r="E8" s="4">
        <f>SUM(E5:E6)+E7</f>
        <v>56234.400000000001</v>
      </c>
      <c r="F8" s="33"/>
    </row>
    <row r="9" spans="1:6" ht="14.25" customHeight="1">
      <c r="A9" s="32"/>
      <c r="B9" s="32"/>
      <c r="C9" s="32"/>
      <c r="D9" s="25"/>
      <c r="E9" s="32"/>
      <c r="F9" s="33"/>
    </row>
    <row r="10" spans="1:6" ht="14.25" customHeight="1">
      <c r="A10" s="27"/>
      <c r="B10" s="5"/>
      <c r="C10" s="10" t="s">
        <v>1</v>
      </c>
      <c r="D10" s="26"/>
      <c r="E10" s="6"/>
      <c r="F10" s="27"/>
    </row>
    <row r="11" spans="1:6" ht="14.25" customHeight="1">
      <c r="A11" s="27"/>
      <c r="B11" s="20">
        <v>1</v>
      </c>
      <c r="C11" s="20" t="s">
        <v>24</v>
      </c>
      <c r="D11" s="23" t="s">
        <v>59</v>
      </c>
      <c r="E11" s="21">
        <v>1445.7</v>
      </c>
      <c r="F11" s="27"/>
    </row>
    <row r="12" spans="1:6" ht="14.25" customHeight="1">
      <c r="A12" s="27"/>
      <c r="B12" s="20">
        <v>2</v>
      </c>
      <c r="C12" s="20" t="s">
        <v>66</v>
      </c>
      <c r="D12" s="23"/>
      <c r="E12" s="21">
        <v>545</v>
      </c>
      <c r="F12" s="27"/>
    </row>
    <row r="13" spans="1:6" ht="14.25" customHeight="1">
      <c r="A13" s="27"/>
      <c r="B13" s="20">
        <v>3</v>
      </c>
      <c r="C13" s="20" t="s">
        <v>67</v>
      </c>
      <c r="D13" s="23" t="s">
        <v>68</v>
      </c>
      <c r="E13" s="21">
        <v>1900</v>
      </c>
      <c r="F13" s="27"/>
    </row>
    <row r="14" spans="1:6" ht="14.25" customHeight="1">
      <c r="A14" s="27"/>
      <c r="B14" s="20">
        <v>4</v>
      </c>
      <c r="C14" s="20" t="s">
        <v>13</v>
      </c>
      <c r="D14" s="23" t="s">
        <v>59</v>
      </c>
      <c r="E14" s="36">
        <v>200</v>
      </c>
      <c r="F14" s="27"/>
    </row>
    <row r="15" spans="1:6" ht="14.25" customHeight="1">
      <c r="A15" s="27"/>
      <c r="B15" s="20">
        <v>5</v>
      </c>
      <c r="C15" s="20" t="s">
        <v>23</v>
      </c>
      <c r="D15" s="23" t="s">
        <v>59</v>
      </c>
      <c r="E15" s="21">
        <v>1940</v>
      </c>
      <c r="F15" s="27"/>
    </row>
    <row r="16" spans="1:6" ht="14.25" customHeight="1">
      <c r="A16" s="27"/>
      <c r="B16" s="35">
        <v>6</v>
      </c>
      <c r="C16" s="20" t="s">
        <v>14</v>
      </c>
      <c r="D16" s="23" t="s">
        <v>59</v>
      </c>
      <c r="E16" s="36">
        <v>400</v>
      </c>
      <c r="F16" s="27"/>
    </row>
    <row r="17" spans="1:6" ht="14.25" customHeight="1">
      <c r="A17" s="27"/>
      <c r="B17" s="35">
        <v>7</v>
      </c>
      <c r="C17" s="20" t="s">
        <v>10</v>
      </c>
      <c r="D17" s="23" t="s">
        <v>59</v>
      </c>
      <c r="E17" s="36">
        <v>100</v>
      </c>
      <c r="F17" s="27"/>
    </row>
    <row r="18" spans="1:6" ht="14.25" customHeight="1">
      <c r="A18" s="27"/>
      <c r="B18" s="20">
        <v>8</v>
      </c>
      <c r="C18" s="20" t="s">
        <v>9</v>
      </c>
      <c r="D18" s="23" t="s">
        <v>59</v>
      </c>
      <c r="E18" s="36">
        <v>500</v>
      </c>
      <c r="F18" s="27"/>
    </row>
    <row r="19" spans="1:6" ht="14.25" customHeight="1">
      <c r="A19" s="27"/>
      <c r="B19" s="35">
        <v>9</v>
      </c>
      <c r="C19" s="20" t="s">
        <v>37</v>
      </c>
      <c r="D19" s="23" t="s">
        <v>32</v>
      </c>
      <c r="E19" s="21">
        <v>19616.3</v>
      </c>
      <c r="F19" s="27"/>
    </row>
    <row r="20" spans="1:6" ht="29.25" customHeight="1">
      <c r="A20" s="27"/>
      <c r="B20" s="35">
        <v>10</v>
      </c>
      <c r="C20" s="28" t="s">
        <v>22</v>
      </c>
      <c r="D20" s="23" t="s">
        <v>69</v>
      </c>
      <c r="E20" s="36">
        <v>500</v>
      </c>
      <c r="F20" s="27"/>
    </row>
    <row r="21" spans="1:6" ht="14.25" customHeight="1">
      <c r="A21" s="27"/>
      <c r="B21" s="35">
        <v>11</v>
      </c>
      <c r="C21" s="20" t="s">
        <v>3</v>
      </c>
      <c r="D21" s="23" t="s">
        <v>59</v>
      </c>
      <c r="E21" s="21">
        <v>344.68</v>
      </c>
      <c r="F21" s="27"/>
    </row>
    <row r="22" spans="1:6" ht="30.75" customHeight="1">
      <c r="A22" s="27"/>
      <c r="B22" s="35">
        <v>12</v>
      </c>
      <c r="C22" s="28" t="s">
        <v>73</v>
      </c>
      <c r="D22" s="23"/>
      <c r="E22" s="21">
        <v>762.59</v>
      </c>
      <c r="F22" s="27"/>
    </row>
    <row r="23" spans="1:6" ht="14.25" customHeight="1">
      <c r="A23" s="27"/>
      <c r="B23" s="60" t="s">
        <v>2</v>
      </c>
      <c r="C23" s="61"/>
      <c r="D23" s="24"/>
      <c r="E23" s="4">
        <f>SUM(E11:E22)</f>
        <v>28254.27</v>
      </c>
      <c r="F23" s="34"/>
    </row>
    <row r="24" spans="1:6" ht="14.25" customHeight="1">
      <c r="A24" s="27"/>
      <c r="B24" s="5"/>
      <c r="C24" s="8"/>
      <c r="D24" s="8"/>
      <c r="E24" s="6"/>
      <c r="F24" s="27"/>
    </row>
    <row r="25" spans="1:6">
      <c r="B25" s="5"/>
      <c r="C25" s="10" t="s">
        <v>89</v>
      </c>
      <c r="D25" s="26"/>
      <c r="E25" s="6"/>
    </row>
    <row r="26" spans="1:6">
      <c r="B26" s="20">
        <v>2</v>
      </c>
      <c r="C26" s="20" t="s">
        <v>31</v>
      </c>
      <c r="D26" s="23" t="s">
        <v>47</v>
      </c>
      <c r="E26" s="21">
        <v>467.76</v>
      </c>
    </row>
    <row r="27" spans="1:6">
      <c r="B27" s="60" t="s">
        <v>2</v>
      </c>
      <c r="C27" s="61"/>
      <c r="D27" s="24"/>
      <c r="E27" s="4">
        <f>E26</f>
        <v>467.76</v>
      </c>
    </row>
    <row r="29" spans="1:6">
      <c r="B29" s="5"/>
      <c r="C29" s="10"/>
      <c r="D29" s="26"/>
      <c r="E29" s="6"/>
    </row>
    <row r="30" spans="1:6">
      <c r="B30" s="37"/>
      <c r="C30" s="37"/>
      <c r="D30" s="38"/>
      <c r="E30" s="39"/>
    </row>
    <row r="31" spans="1:6">
      <c r="B31" s="63"/>
      <c r="C31" s="63"/>
      <c r="D31" s="26"/>
      <c r="E31" s="9"/>
    </row>
  </sheetData>
  <mergeCells count="5">
    <mergeCell ref="A2:F2"/>
    <mergeCell ref="B8:C8"/>
    <mergeCell ref="B23:C23"/>
    <mergeCell ref="B27:C27"/>
    <mergeCell ref="B31:C3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9" workbookViewId="0">
      <selection activeCell="C34" sqref="C34"/>
    </sheetView>
  </sheetViews>
  <sheetFormatPr defaultRowHeight="15"/>
  <cols>
    <col min="2" max="2" width="5.140625" customWidth="1"/>
    <col min="3" max="3" width="72.42578125" customWidth="1"/>
    <col min="4" max="4" width="15.7109375" customWidth="1"/>
    <col min="5" max="5" width="13.5703125" customWidth="1"/>
  </cols>
  <sheetData>
    <row r="2" spans="1:6" ht="18.75">
      <c r="A2" s="59" t="s">
        <v>78</v>
      </c>
      <c r="B2" s="59"/>
      <c r="C2" s="59"/>
      <c r="D2" s="59"/>
      <c r="E2" s="59"/>
      <c r="F2" s="59"/>
    </row>
    <row r="3" spans="1:6" ht="18.75">
      <c r="A3" s="40"/>
      <c r="B3" s="40"/>
      <c r="C3" s="40"/>
      <c r="D3" s="40"/>
      <c r="E3" s="40"/>
      <c r="F3" s="40"/>
    </row>
    <row r="4" spans="1:6" ht="18.75">
      <c r="A4" s="40"/>
      <c r="B4" s="40"/>
      <c r="C4" s="10" t="s">
        <v>0</v>
      </c>
      <c r="D4" s="40"/>
      <c r="E4" s="40"/>
      <c r="F4" s="40"/>
    </row>
    <row r="5" spans="1:6" ht="15" customHeight="1">
      <c r="A5" s="40"/>
      <c r="B5" s="2">
        <v>1</v>
      </c>
      <c r="C5" s="20" t="s">
        <v>82</v>
      </c>
      <c r="D5" s="23"/>
      <c r="E5" s="21">
        <v>18138</v>
      </c>
      <c r="F5" s="40"/>
    </row>
    <row r="6" spans="1:6" ht="15" customHeight="1">
      <c r="A6" s="40"/>
      <c r="B6" s="2">
        <v>2</v>
      </c>
      <c r="C6" s="20" t="s">
        <v>83</v>
      </c>
      <c r="D6" s="23" t="s">
        <v>100</v>
      </c>
      <c r="E6" s="21">
        <v>20520</v>
      </c>
      <c r="F6" s="40"/>
    </row>
    <row r="7" spans="1:6" ht="15" customHeight="1">
      <c r="A7" s="41"/>
      <c r="B7" s="2">
        <v>3</v>
      </c>
      <c r="C7" s="20" t="s">
        <v>87</v>
      </c>
      <c r="D7" s="23" t="s">
        <v>98</v>
      </c>
      <c r="E7" s="21">
        <v>16100</v>
      </c>
      <c r="F7" s="41"/>
    </row>
    <row r="8" spans="1:6" ht="15" customHeight="1">
      <c r="A8" s="41"/>
      <c r="B8" s="2"/>
      <c r="C8" s="20" t="s">
        <v>88</v>
      </c>
      <c r="D8" s="23" t="s">
        <v>99</v>
      </c>
      <c r="E8" s="21">
        <v>4330</v>
      </c>
      <c r="F8" s="41"/>
    </row>
    <row r="9" spans="1:6" ht="18" customHeight="1">
      <c r="A9" s="40"/>
      <c r="B9" s="57" t="s">
        <v>2</v>
      </c>
      <c r="C9" s="57"/>
      <c r="D9" s="24"/>
      <c r="E9" s="4">
        <f>E5+E6+E7+E8</f>
        <v>59088</v>
      </c>
      <c r="F9" s="33"/>
    </row>
    <row r="10" spans="1:6" ht="18.75">
      <c r="A10" s="40"/>
      <c r="B10" s="40"/>
      <c r="C10" s="40"/>
      <c r="D10" s="25"/>
      <c r="E10" s="40"/>
      <c r="F10" s="33"/>
    </row>
    <row r="11" spans="1:6">
      <c r="A11" s="27"/>
      <c r="B11" s="5"/>
      <c r="C11" s="10" t="s">
        <v>1</v>
      </c>
      <c r="D11" s="26"/>
      <c r="E11" s="6"/>
      <c r="F11" s="27"/>
    </row>
    <row r="12" spans="1:6">
      <c r="A12" s="27"/>
      <c r="B12" s="20">
        <v>1</v>
      </c>
      <c r="C12" s="20" t="s">
        <v>13</v>
      </c>
      <c r="D12" s="23" t="s">
        <v>80</v>
      </c>
      <c r="E12" s="36">
        <v>200</v>
      </c>
      <c r="F12" s="27"/>
    </row>
    <row r="13" spans="1:6">
      <c r="A13" s="27"/>
      <c r="B13" s="35">
        <v>2</v>
      </c>
      <c r="C13" s="20" t="s">
        <v>10</v>
      </c>
      <c r="D13" s="23" t="s">
        <v>80</v>
      </c>
      <c r="E13" s="36">
        <v>100</v>
      </c>
      <c r="F13" s="27"/>
    </row>
    <row r="14" spans="1:6">
      <c r="A14" s="27"/>
      <c r="B14" s="35">
        <v>3</v>
      </c>
      <c r="C14" s="28" t="s">
        <v>81</v>
      </c>
      <c r="D14" s="22"/>
      <c r="E14" s="21">
        <v>37465</v>
      </c>
      <c r="F14" s="27"/>
    </row>
    <row r="15" spans="1:6" ht="14.25" customHeight="1">
      <c r="A15" s="27"/>
      <c r="B15" s="35">
        <v>4</v>
      </c>
      <c r="C15" s="28" t="s">
        <v>79</v>
      </c>
      <c r="D15" s="23"/>
      <c r="E15" s="36">
        <v>47862</v>
      </c>
      <c r="F15" s="27"/>
    </row>
    <row r="16" spans="1:6">
      <c r="A16" s="27"/>
      <c r="B16" s="35">
        <v>5</v>
      </c>
      <c r="C16" s="20" t="s">
        <v>3</v>
      </c>
      <c r="D16" s="23" t="s">
        <v>80</v>
      </c>
      <c r="E16" s="21">
        <v>344.68</v>
      </c>
      <c r="F16" s="27"/>
    </row>
    <row r="17" spans="1:6">
      <c r="A17" s="27"/>
      <c r="B17" s="35">
        <v>6</v>
      </c>
      <c r="C17" s="20" t="s">
        <v>28</v>
      </c>
      <c r="D17" s="23" t="s">
        <v>91</v>
      </c>
      <c r="E17" s="21">
        <v>1116.29</v>
      </c>
      <c r="F17" s="27"/>
    </row>
    <row r="18" spans="1:6">
      <c r="A18" s="27"/>
      <c r="B18" s="35">
        <v>7</v>
      </c>
      <c r="C18" s="20" t="s">
        <v>24</v>
      </c>
      <c r="D18" s="23" t="s">
        <v>80</v>
      </c>
      <c r="E18" s="21">
        <v>1445.7</v>
      </c>
      <c r="F18" s="27"/>
    </row>
    <row r="19" spans="1:6">
      <c r="A19" s="27"/>
      <c r="B19" s="35">
        <v>8</v>
      </c>
      <c r="C19" s="20" t="s">
        <v>67</v>
      </c>
      <c r="D19" s="23" t="s">
        <v>92</v>
      </c>
      <c r="E19" s="21">
        <v>1020</v>
      </c>
      <c r="F19" s="27"/>
    </row>
    <row r="20" spans="1:6">
      <c r="A20" s="27"/>
      <c r="B20" s="20">
        <v>9</v>
      </c>
      <c r="C20" s="43" t="s">
        <v>93</v>
      </c>
      <c r="D20" s="23"/>
      <c r="E20" s="21">
        <v>2350</v>
      </c>
      <c r="F20" s="27"/>
    </row>
    <row r="21" spans="1:6">
      <c r="A21" s="27"/>
      <c r="B21" s="20">
        <v>10</v>
      </c>
      <c r="C21" s="43" t="s">
        <v>94</v>
      </c>
      <c r="D21" s="23"/>
      <c r="E21" s="21">
        <v>1000</v>
      </c>
      <c r="F21" s="27"/>
    </row>
    <row r="22" spans="1:6">
      <c r="A22" s="27"/>
      <c r="B22" s="20">
        <v>11</v>
      </c>
      <c r="C22" s="43" t="s">
        <v>95</v>
      </c>
      <c r="D22" s="23"/>
      <c r="E22" s="21">
        <v>1300</v>
      </c>
      <c r="F22" s="27"/>
    </row>
    <row r="23" spans="1:6">
      <c r="A23" s="27"/>
      <c r="B23" s="20">
        <v>12</v>
      </c>
      <c r="C23" s="43" t="s">
        <v>14</v>
      </c>
      <c r="D23" s="23" t="s">
        <v>80</v>
      </c>
      <c r="E23" s="21">
        <v>400</v>
      </c>
      <c r="F23" s="27"/>
    </row>
    <row r="24" spans="1:6">
      <c r="A24" s="27"/>
      <c r="B24" s="20">
        <v>13</v>
      </c>
      <c r="C24" s="43" t="s">
        <v>96</v>
      </c>
      <c r="D24" s="23"/>
      <c r="E24" s="21">
        <v>200</v>
      </c>
      <c r="F24" s="27"/>
    </row>
    <row r="25" spans="1:6">
      <c r="A25" s="27"/>
      <c r="B25" s="20">
        <v>14</v>
      </c>
      <c r="C25" s="43" t="s">
        <v>23</v>
      </c>
      <c r="D25" s="23" t="s">
        <v>80</v>
      </c>
      <c r="E25" s="21">
        <v>1940</v>
      </c>
      <c r="F25" s="27"/>
    </row>
    <row r="26" spans="1:6">
      <c r="A26" s="27"/>
      <c r="B26" s="20">
        <v>15</v>
      </c>
      <c r="C26" s="43" t="s">
        <v>97</v>
      </c>
      <c r="D26" s="23"/>
      <c r="E26" s="21">
        <v>383.58</v>
      </c>
      <c r="F26" s="27"/>
    </row>
    <row r="27" spans="1:6">
      <c r="A27" s="27"/>
      <c r="B27" s="20">
        <v>16</v>
      </c>
      <c r="C27" s="43" t="s">
        <v>9</v>
      </c>
      <c r="D27" s="23" t="s">
        <v>80</v>
      </c>
      <c r="E27" s="36">
        <v>500</v>
      </c>
      <c r="F27" s="27"/>
    </row>
    <row r="28" spans="1:6">
      <c r="A28" s="27"/>
      <c r="B28" s="60" t="s">
        <v>2</v>
      </c>
      <c r="C28" s="61"/>
      <c r="D28" s="24"/>
      <c r="E28" s="4">
        <f>SUM(E12:E27)</f>
        <v>97627.249999999985</v>
      </c>
      <c r="F28" s="34"/>
    </row>
    <row r="29" spans="1:6">
      <c r="A29" s="27"/>
      <c r="B29" s="5"/>
      <c r="C29" s="8"/>
      <c r="D29" s="8"/>
      <c r="E29" s="6"/>
      <c r="F29" s="27"/>
    </row>
    <row r="30" spans="1:6" hidden="1">
      <c r="B30" s="5"/>
      <c r="C30" s="10" t="s">
        <v>51</v>
      </c>
      <c r="D30" s="26"/>
      <c r="E30" s="6"/>
    </row>
    <row r="31" spans="1:6" hidden="1">
      <c r="B31" s="20">
        <v>2</v>
      </c>
      <c r="C31" s="20" t="s">
        <v>31</v>
      </c>
      <c r="D31" s="23" t="s">
        <v>47</v>
      </c>
      <c r="E31" s="21"/>
    </row>
    <row r="32" spans="1:6" hidden="1">
      <c r="B32" s="60" t="s">
        <v>2</v>
      </c>
      <c r="C32" s="61"/>
      <c r="D32" s="24"/>
      <c r="E32" s="4">
        <f>E31</f>
        <v>0</v>
      </c>
    </row>
    <row r="33" spans="2:5">
      <c r="B33" s="5"/>
      <c r="C33" s="10" t="s">
        <v>89</v>
      </c>
      <c r="D33" s="26"/>
      <c r="E33" s="6"/>
    </row>
    <row r="34" spans="2:5">
      <c r="B34" s="2">
        <v>1</v>
      </c>
      <c r="C34" s="20" t="s">
        <v>31</v>
      </c>
      <c r="D34" s="23" t="s">
        <v>80</v>
      </c>
      <c r="E34" s="21">
        <v>467.76</v>
      </c>
    </row>
    <row r="35" spans="2:5">
      <c r="B35" s="2">
        <v>2</v>
      </c>
      <c r="C35" s="28" t="s">
        <v>34</v>
      </c>
      <c r="D35" s="23" t="s">
        <v>90</v>
      </c>
      <c r="E35" s="21">
        <v>121.88</v>
      </c>
    </row>
    <row r="36" spans="2:5">
      <c r="B36" s="60" t="s">
        <v>2</v>
      </c>
      <c r="C36" s="61"/>
      <c r="D36" s="24"/>
      <c r="E36" s="4">
        <f>E34+E35</f>
        <v>589.64</v>
      </c>
    </row>
  </sheetData>
  <mergeCells count="5">
    <mergeCell ref="A2:F2"/>
    <mergeCell ref="B9:C9"/>
    <mergeCell ref="B28:C28"/>
    <mergeCell ref="B32:C32"/>
    <mergeCell ref="B36:C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3" workbookViewId="0">
      <selection activeCell="F35" sqref="F35"/>
    </sheetView>
  </sheetViews>
  <sheetFormatPr defaultRowHeight="15"/>
  <cols>
    <col min="2" max="2" width="5.140625" customWidth="1"/>
    <col min="3" max="3" width="72.42578125" customWidth="1"/>
    <col min="4" max="4" width="13.42578125" customWidth="1"/>
    <col min="5" max="5" width="13.5703125" customWidth="1"/>
  </cols>
  <sheetData>
    <row r="2" spans="1:6" ht="18.75">
      <c r="A2" s="59" t="s">
        <v>105</v>
      </c>
      <c r="B2" s="59"/>
      <c r="C2" s="59"/>
      <c r="D2" s="59"/>
      <c r="E2" s="59"/>
      <c r="F2" s="59"/>
    </row>
    <row r="3" spans="1:6" ht="18.75">
      <c r="A3" s="41"/>
      <c r="B3" s="41"/>
      <c r="C3" s="41"/>
      <c r="D3" s="41"/>
      <c r="E3" s="41"/>
      <c r="F3" s="41"/>
    </row>
    <row r="4" spans="1:6" ht="18.75">
      <c r="A4" s="41"/>
      <c r="B4" s="41"/>
      <c r="C4" s="10" t="s">
        <v>0</v>
      </c>
      <c r="D4" s="41"/>
      <c r="E4" s="41"/>
      <c r="F4" s="41"/>
    </row>
    <row r="5" spans="1:6" ht="15" customHeight="1">
      <c r="A5" s="41"/>
      <c r="B5" s="2">
        <v>1</v>
      </c>
      <c r="C5" s="20" t="s">
        <v>82</v>
      </c>
      <c r="D5" s="23"/>
      <c r="E5" s="21">
        <v>31032</v>
      </c>
      <c r="F5" s="41"/>
    </row>
    <row r="6" spans="1:6" ht="15" customHeight="1">
      <c r="A6" s="41"/>
      <c r="B6" s="2"/>
      <c r="C6" s="20" t="s">
        <v>102</v>
      </c>
      <c r="D6" s="23" t="s">
        <v>103</v>
      </c>
      <c r="E6" s="21">
        <v>402.48</v>
      </c>
      <c r="F6" s="41"/>
    </row>
    <row r="7" spans="1:6" ht="18" customHeight="1">
      <c r="A7" s="41"/>
      <c r="B7" s="57" t="s">
        <v>2</v>
      </c>
      <c r="C7" s="57"/>
      <c r="D7" s="24"/>
      <c r="E7" s="4">
        <f>E5+E6</f>
        <v>31434.48</v>
      </c>
      <c r="F7" s="33"/>
    </row>
    <row r="8" spans="1:6" ht="18.75">
      <c r="A8" s="41"/>
      <c r="B8" s="41"/>
      <c r="C8" s="41"/>
      <c r="D8" s="25"/>
      <c r="E8" s="41"/>
      <c r="F8" s="33"/>
    </row>
    <row r="9" spans="1:6">
      <c r="A9" s="27"/>
      <c r="B9" s="5"/>
      <c r="C9" s="10" t="s">
        <v>1</v>
      </c>
      <c r="D9" s="26"/>
      <c r="E9" s="6"/>
      <c r="F9" s="27"/>
    </row>
    <row r="10" spans="1:6">
      <c r="A10" s="27"/>
      <c r="B10" s="20">
        <v>1</v>
      </c>
      <c r="C10" s="20" t="s">
        <v>13</v>
      </c>
      <c r="D10" s="23" t="s">
        <v>85</v>
      </c>
      <c r="E10" s="49">
        <v>200</v>
      </c>
      <c r="F10" s="27"/>
    </row>
    <row r="11" spans="1:6">
      <c r="A11" s="27"/>
      <c r="B11" s="35">
        <v>2</v>
      </c>
      <c r="C11" s="20" t="s">
        <v>10</v>
      </c>
      <c r="D11" s="23" t="s">
        <v>85</v>
      </c>
      <c r="E11" s="49">
        <v>100</v>
      </c>
      <c r="F11" s="27"/>
    </row>
    <row r="12" spans="1:6">
      <c r="A12" s="27"/>
      <c r="B12" s="35">
        <v>3</v>
      </c>
      <c r="C12" s="28" t="s">
        <v>101</v>
      </c>
      <c r="D12" s="22"/>
      <c r="E12" s="48">
        <v>6994.04</v>
      </c>
      <c r="F12" s="27"/>
    </row>
    <row r="13" spans="1:6" ht="30" customHeight="1">
      <c r="A13" s="27"/>
      <c r="B13" s="35">
        <v>4</v>
      </c>
      <c r="C13" s="28" t="s">
        <v>22</v>
      </c>
      <c r="D13" s="23"/>
      <c r="E13" s="49">
        <v>500</v>
      </c>
      <c r="F13" s="27"/>
    </row>
    <row r="14" spans="1:6">
      <c r="A14" s="27"/>
      <c r="B14" s="20">
        <v>5</v>
      </c>
      <c r="C14" s="43" t="s">
        <v>3</v>
      </c>
      <c r="D14" s="23" t="s">
        <v>85</v>
      </c>
      <c r="E14" s="48">
        <v>344.52</v>
      </c>
      <c r="F14" s="27"/>
    </row>
    <row r="15" spans="1:6">
      <c r="A15" s="27"/>
      <c r="B15" s="20">
        <v>6</v>
      </c>
      <c r="C15" s="43" t="s">
        <v>9</v>
      </c>
      <c r="D15" s="23" t="s">
        <v>86</v>
      </c>
      <c r="E15" s="49">
        <v>500</v>
      </c>
      <c r="F15" s="27"/>
    </row>
    <row r="16" spans="1:6">
      <c r="A16" s="27"/>
      <c r="B16" s="20">
        <v>7</v>
      </c>
      <c r="C16" s="43" t="s">
        <v>24</v>
      </c>
      <c r="D16" s="23" t="s">
        <v>85</v>
      </c>
      <c r="E16" s="49">
        <v>1445.7</v>
      </c>
      <c r="F16" s="27"/>
    </row>
    <row r="17" spans="1:6">
      <c r="A17" s="27"/>
      <c r="B17" s="20">
        <v>8</v>
      </c>
      <c r="C17" s="43" t="s">
        <v>14</v>
      </c>
      <c r="D17" s="23" t="s">
        <v>86</v>
      </c>
      <c r="E17" s="48">
        <v>400</v>
      </c>
      <c r="F17" s="27"/>
    </row>
    <row r="18" spans="1:6">
      <c r="A18" s="27"/>
      <c r="B18" s="20">
        <v>9</v>
      </c>
      <c r="C18" s="43" t="s">
        <v>104</v>
      </c>
      <c r="D18" s="23"/>
      <c r="E18" s="48">
        <v>541.91999999999996</v>
      </c>
      <c r="F18" s="27"/>
    </row>
    <row r="19" spans="1:6">
      <c r="A19" s="27"/>
      <c r="B19" s="35">
        <v>10</v>
      </c>
      <c r="C19" s="43" t="s">
        <v>124</v>
      </c>
      <c r="D19" s="23"/>
      <c r="E19" s="48">
        <v>21277</v>
      </c>
      <c r="F19" s="27"/>
    </row>
    <row r="20" spans="1:6">
      <c r="A20" s="27"/>
      <c r="B20" s="60" t="s">
        <v>2</v>
      </c>
      <c r="C20" s="61"/>
      <c r="D20" s="24"/>
      <c r="E20" s="4">
        <f>SUM(E10:E19)</f>
        <v>32303.18</v>
      </c>
      <c r="F20" s="34"/>
    </row>
    <row r="21" spans="1:6">
      <c r="A21" s="27"/>
      <c r="B21" s="5"/>
      <c r="C21" s="8"/>
      <c r="D21" s="8"/>
      <c r="E21" s="6"/>
      <c r="F21" s="27"/>
    </row>
    <row r="22" spans="1:6" hidden="1">
      <c r="B22" s="5"/>
      <c r="C22" s="10" t="s">
        <v>51</v>
      </c>
      <c r="D22" s="26"/>
      <c r="E22" s="6"/>
    </row>
    <row r="23" spans="1:6" hidden="1">
      <c r="B23" s="20">
        <v>2</v>
      </c>
      <c r="C23" s="20" t="s">
        <v>31</v>
      </c>
      <c r="D23" s="23" t="s">
        <v>47</v>
      </c>
      <c r="E23" s="21"/>
    </row>
    <row r="24" spans="1:6" hidden="1">
      <c r="B24" s="60" t="s">
        <v>2</v>
      </c>
      <c r="C24" s="61"/>
      <c r="D24" s="24"/>
      <c r="E24" s="4">
        <f>E23</f>
        <v>0</v>
      </c>
    </row>
    <row r="25" spans="1:6">
      <c r="B25" s="5"/>
      <c r="C25" s="10" t="s">
        <v>89</v>
      </c>
      <c r="D25" s="26"/>
      <c r="E25" s="6"/>
    </row>
    <row r="26" spans="1:6">
      <c r="B26" s="2">
        <v>1</v>
      </c>
      <c r="C26" s="20" t="s">
        <v>31</v>
      </c>
      <c r="D26" s="23" t="s">
        <v>80</v>
      </c>
      <c r="E26" s="21">
        <v>233.88</v>
      </c>
    </row>
    <row r="27" spans="1:6">
      <c r="B27" s="2">
        <v>2</v>
      </c>
      <c r="C27" s="28" t="s">
        <v>34</v>
      </c>
      <c r="D27" s="23" t="s">
        <v>90</v>
      </c>
      <c r="E27" s="21">
        <v>91.41</v>
      </c>
    </row>
    <row r="28" spans="1:6">
      <c r="B28" s="60" t="s">
        <v>2</v>
      </c>
      <c r="C28" s="61"/>
      <c r="D28" s="24"/>
      <c r="E28" s="4">
        <f>E26+E27</f>
        <v>325.28999999999996</v>
      </c>
    </row>
    <row r="30" spans="1:6">
      <c r="B30" s="5"/>
      <c r="C30" s="10" t="s">
        <v>118</v>
      </c>
      <c r="D30" s="26"/>
      <c r="E30" s="6"/>
    </row>
    <row r="31" spans="1:6">
      <c r="B31" s="2">
        <v>1</v>
      </c>
      <c r="C31" s="20" t="s">
        <v>120</v>
      </c>
      <c r="D31" s="23" t="s">
        <v>119</v>
      </c>
      <c r="E31" s="21">
        <v>89694</v>
      </c>
    </row>
    <row r="32" spans="1:6">
      <c r="B32" s="60" t="s">
        <v>2</v>
      </c>
      <c r="C32" s="61"/>
      <c r="D32" s="24"/>
      <c r="E32" s="4">
        <f>E31</f>
        <v>89694</v>
      </c>
    </row>
    <row r="33" spans="2:5">
      <c r="B33" s="45"/>
      <c r="C33" s="45"/>
      <c r="D33" s="26"/>
      <c r="E33" s="9"/>
    </row>
    <row r="34" spans="2:5">
      <c r="B34" s="5"/>
      <c r="C34" s="10" t="s">
        <v>115</v>
      </c>
      <c r="D34" s="26"/>
      <c r="E34" s="6"/>
    </row>
    <row r="35" spans="2:5" ht="60" customHeight="1">
      <c r="B35" s="2">
        <v>1</v>
      </c>
      <c r="C35" s="28" t="s">
        <v>116</v>
      </c>
      <c r="D35" s="23"/>
      <c r="E35" s="21">
        <v>65816</v>
      </c>
    </row>
    <row r="36" spans="2:5">
      <c r="B36" s="60" t="s">
        <v>2</v>
      </c>
      <c r="C36" s="61"/>
      <c r="D36" s="24"/>
      <c r="E36" s="4">
        <f>E35</f>
        <v>65816</v>
      </c>
    </row>
  </sheetData>
  <mergeCells count="7">
    <mergeCell ref="B36:C36"/>
    <mergeCell ref="A2:F2"/>
    <mergeCell ref="B7:C7"/>
    <mergeCell ref="B20:C20"/>
    <mergeCell ref="B24:C24"/>
    <mergeCell ref="B28:C28"/>
    <mergeCell ref="B32:C3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topLeftCell="A10" zoomScale="130" zoomScaleNormal="130" workbookViewId="0">
      <selection activeCell="H12" sqref="H12"/>
    </sheetView>
  </sheetViews>
  <sheetFormatPr defaultRowHeight="15"/>
  <cols>
    <col min="2" max="2" width="5.140625" customWidth="1"/>
    <col min="3" max="3" width="72.42578125" customWidth="1"/>
    <col min="4" max="4" width="13.42578125" customWidth="1"/>
    <col min="5" max="5" width="13.5703125" customWidth="1"/>
  </cols>
  <sheetData>
    <row r="2" spans="1:6" ht="18.75">
      <c r="A2" s="59" t="s">
        <v>122</v>
      </c>
      <c r="B2" s="59"/>
      <c r="C2" s="59"/>
      <c r="D2" s="59"/>
      <c r="E2" s="59"/>
      <c r="F2" s="59"/>
    </row>
    <row r="3" spans="1:6" ht="18.75">
      <c r="A3" s="42"/>
      <c r="B3" s="42"/>
      <c r="C3" s="42"/>
      <c r="D3" s="42"/>
      <c r="E3" s="42"/>
      <c r="F3" s="42"/>
    </row>
    <row r="4" spans="1:6" ht="18.75">
      <c r="A4" s="42"/>
      <c r="B4" s="42"/>
      <c r="C4" s="10" t="s">
        <v>0</v>
      </c>
      <c r="D4" s="42"/>
      <c r="E4" s="42"/>
      <c r="F4" s="42"/>
    </row>
    <row r="5" spans="1:6" ht="15" customHeight="1">
      <c r="A5" s="42"/>
      <c r="B5" s="2">
        <v>1</v>
      </c>
      <c r="C5" s="20" t="s">
        <v>106</v>
      </c>
      <c r="D5" s="23" t="s">
        <v>160</v>
      </c>
      <c r="E5" s="21">
        <v>3124.8</v>
      </c>
      <c r="F5" s="42"/>
    </row>
    <row r="6" spans="1:6" ht="15" customHeight="1">
      <c r="A6" s="42"/>
      <c r="B6" s="2">
        <v>2</v>
      </c>
      <c r="C6" s="20" t="s">
        <v>107</v>
      </c>
      <c r="D6" s="23" t="s">
        <v>161</v>
      </c>
      <c r="E6" s="21">
        <v>718</v>
      </c>
      <c r="F6" s="42"/>
    </row>
    <row r="7" spans="1:6" ht="15" customHeight="1">
      <c r="A7" s="42"/>
      <c r="B7" s="2">
        <v>3</v>
      </c>
      <c r="C7" s="20" t="s">
        <v>108</v>
      </c>
      <c r="D7" s="23"/>
      <c r="E7" s="21">
        <v>6931.04</v>
      </c>
      <c r="F7" s="42"/>
    </row>
    <row r="8" spans="1:6" ht="15" customHeight="1">
      <c r="A8" s="42"/>
      <c r="B8" s="2">
        <v>4</v>
      </c>
      <c r="C8" s="20" t="s">
        <v>109</v>
      </c>
      <c r="D8" s="23"/>
      <c r="E8" s="21">
        <v>5009.7</v>
      </c>
      <c r="F8" s="42"/>
    </row>
    <row r="9" spans="1:6" ht="15" customHeight="1">
      <c r="A9" s="42"/>
      <c r="B9" s="2">
        <v>5</v>
      </c>
      <c r="C9" s="20" t="s">
        <v>110</v>
      </c>
      <c r="D9" s="23"/>
      <c r="E9" s="21">
        <v>3000.2</v>
      </c>
      <c r="F9" s="42"/>
    </row>
    <row r="10" spans="1:6" ht="15" customHeight="1">
      <c r="A10" s="44"/>
      <c r="B10" s="2">
        <v>6</v>
      </c>
      <c r="C10" s="20" t="s">
        <v>117</v>
      </c>
      <c r="D10" s="23"/>
      <c r="E10" s="21">
        <v>2300</v>
      </c>
      <c r="F10" s="44"/>
    </row>
    <row r="11" spans="1:6" ht="15" customHeight="1">
      <c r="A11" s="46"/>
      <c r="B11" s="2">
        <v>7</v>
      </c>
      <c r="C11" s="20" t="s">
        <v>123</v>
      </c>
      <c r="D11" s="23"/>
      <c r="E11" s="21">
        <v>37314</v>
      </c>
      <c r="F11" s="46"/>
    </row>
    <row r="12" spans="1:6" ht="18" customHeight="1">
      <c r="A12" s="42"/>
      <c r="B12" s="57" t="s">
        <v>2</v>
      </c>
      <c r="C12" s="57"/>
      <c r="D12" s="24"/>
      <c r="E12" s="4">
        <f>E5+E6+E7+E8+E9+E10+E11</f>
        <v>58397.740000000005</v>
      </c>
      <c r="F12" s="33"/>
    </row>
    <row r="13" spans="1:6" ht="18.75">
      <c r="A13" s="42"/>
      <c r="B13" s="42"/>
      <c r="C13" s="42"/>
      <c r="D13" s="25"/>
      <c r="E13" s="42"/>
      <c r="F13" s="33"/>
    </row>
    <row r="14" spans="1:6">
      <c r="A14" s="27"/>
      <c r="B14" s="5"/>
      <c r="C14" s="10" t="s">
        <v>1</v>
      </c>
      <c r="D14" s="26"/>
      <c r="E14" s="6"/>
      <c r="F14" s="27"/>
    </row>
    <row r="15" spans="1:6">
      <c r="A15" s="27"/>
      <c r="B15" s="20">
        <v>1</v>
      </c>
      <c r="C15" s="20" t="s">
        <v>13</v>
      </c>
      <c r="D15" s="23" t="s">
        <v>111</v>
      </c>
      <c r="E15" s="36">
        <v>200</v>
      </c>
      <c r="F15" s="27"/>
    </row>
    <row r="16" spans="1:6">
      <c r="A16" s="27"/>
      <c r="B16" s="35">
        <v>2</v>
      </c>
      <c r="C16" s="20" t="s">
        <v>10</v>
      </c>
      <c r="D16" s="23" t="s">
        <v>112</v>
      </c>
      <c r="E16" s="36">
        <v>100</v>
      </c>
      <c r="F16" s="27"/>
    </row>
    <row r="17" spans="1:6">
      <c r="A17" s="27"/>
      <c r="B17" s="20">
        <v>5</v>
      </c>
      <c r="C17" s="43" t="s">
        <v>3</v>
      </c>
      <c r="D17" s="23" t="s">
        <v>112</v>
      </c>
      <c r="E17" s="21">
        <v>343.68</v>
      </c>
      <c r="F17" s="27"/>
    </row>
    <row r="18" spans="1:6">
      <c r="A18" s="27"/>
      <c r="B18" s="20">
        <v>6</v>
      </c>
      <c r="C18" s="43" t="s">
        <v>9</v>
      </c>
      <c r="D18" s="23" t="s">
        <v>112</v>
      </c>
      <c r="E18" s="36">
        <v>500</v>
      </c>
      <c r="F18" s="27"/>
    </row>
    <row r="19" spans="1:6">
      <c r="A19" s="27"/>
      <c r="B19" s="20">
        <v>7</v>
      </c>
      <c r="C19" s="43" t="s">
        <v>24</v>
      </c>
      <c r="D19" s="23" t="s">
        <v>112</v>
      </c>
      <c r="E19" s="36">
        <v>1445.7</v>
      </c>
      <c r="F19" s="27"/>
    </row>
    <row r="20" spans="1:6">
      <c r="A20" s="27"/>
      <c r="B20" s="20">
        <v>8</v>
      </c>
      <c r="C20" s="43" t="s">
        <v>14</v>
      </c>
      <c r="D20" s="23" t="s">
        <v>112</v>
      </c>
      <c r="E20" s="21">
        <v>400</v>
      </c>
      <c r="F20" s="27"/>
    </row>
    <row r="21" spans="1:6">
      <c r="A21" s="27"/>
      <c r="B21" s="20">
        <v>9</v>
      </c>
      <c r="C21" s="43" t="s">
        <v>113</v>
      </c>
      <c r="D21" s="23" t="s">
        <v>114</v>
      </c>
      <c r="E21" s="21">
        <v>1350</v>
      </c>
      <c r="F21" s="27"/>
    </row>
    <row r="22" spans="1:6">
      <c r="A22" s="27"/>
      <c r="B22" s="20">
        <v>10</v>
      </c>
      <c r="C22" s="20" t="s">
        <v>124</v>
      </c>
      <c r="D22" s="23"/>
      <c r="E22" s="21">
        <v>20365</v>
      </c>
      <c r="F22" s="27"/>
    </row>
    <row r="23" spans="1:6">
      <c r="A23" s="27"/>
      <c r="B23" s="20">
        <v>11</v>
      </c>
      <c r="C23" s="20" t="s">
        <v>125</v>
      </c>
      <c r="D23" s="23" t="s">
        <v>126</v>
      </c>
      <c r="E23" s="21">
        <v>1116.29</v>
      </c>
      <c r="F23" s="27"/>
    </row>
    <row r="24" spans="1:6">
      <c r="A24" s="27"/>
      <c r="B24" s="60" t="s">
        <v>2</v>
      </c>
      <c r="C24" s="61"/>
      <c r="D24" s="24"/>
      <c r="E24" s="4">
        <f>SUM(E15:E23)</f>
        <v>25820.670000000002</v>
      </c>
      <c r="F24" s="34"/>
    </row>
    <row r="25" spans="1:6">
      <c r="A25" s="27"/>
      <c r="B25" s="5"/>
      <c r="C25" s="8"/>
      <c r="D25" s="8"/>
      <c r="E25" s="6"/>
      <c r="F25" s="27"/>
    </row>
    <row r="26" spans="1:6" hidden="1">
      <c r="B26" s="5"/>
      <c r="C26" s="10" t="s">
        <v>51</v>
      </c>
      <c r="D26" s="26"/>
      <c r="E26" s="6"/>
    </row>
    <row r="27" spans="1:6" hidden="1">
      <c r="B27" s="20">
        <v>2</v>
      </c>
      <c r="C27" s="20" t="s">
        <v>31</v>
      </c>
      <c r="D27" s="23" t="s">
        <v>47</v>
      </c>
      <c r="E27" s="21"/>
    </row>
    <row r="28" spans="1:6" hidden="1">
      <c r="B28" s="60" t="s">
        <v>2</v>
      </c>
      <c r="C28" s="61"/>
      <c r="D28" s="24"/>
      <c r="E28" s="4">
        <f>E27</f>
        <v>0</v>
      </c>
    </row>
    <row r="29" spans="1:6">
      <c r="B29" s="5"/>
      <c r="C29" s="10" t="s">
        <v>89</v>
      </c>
      <c r="D29" s="26"/>
      <c r="E29" s="6"/>
    </row>
    <row r="30" spans="1:6">
      <c r="B30" s="2">
        <v>1</v>
      </c>
      <c r="C30" s="20"/>
      <c r="D30" s="23"/>
      <c r="E30" s="21"/>
    </row>
    <row r="31" spans="1:6">
      <c r="B31" s="2">
        <v>2</v>
      </c>
      <c r="C31" s="28"/>
      <c r="D31" s="23"/>
      <c r="E31" s="21"/>
    </row>
    <row r="32" spans="1:6">
      <c r="B32" s="60" t="s">
        <v>2</v>
      </c>
      <c r="C32" s="61"/>
      <c r="D32" s="24"/>
      <c r="E32" s="4">
        <f>E30+E31</f>
        <v>0</v>
      </c>
    </row>
    <row r="34" spans="2:5">
      <c r="B34" s="5"/>
      <c r="C34" s="10" t="s">
        <v>118</v>
      </c>
      <c r="D34" s="26"/>
      <c r="E34" s="6"/>
    </row>
    <row r="35" spans="2:5">
      <c r="B35" s="2">
        <v>1</v>
      </c>
      <c r="C35" s="20" t="s">
        <v>121</v>
      </c>
      <c r="D35" s="23" t="s">
        <v>119</v>
      </c>
      <c r="E35" s="21">
        <v>18000</v>
      </c>
    </row>
    <row r="36" spans="2:5">
      <c r="B36" s="60" t="s">
        <v>2</v>
      </c>
      <c r="C36" s="61"/>
      <c r="D36" s="24"/>
      <c r="E36" s="4">
        <f>E35</f>
        <v>18000</v>
      </c>
    </row>
  </sheetData>
  <mergeCells count="6">
    <mergeCell ref="B36:C36"/>
    <mergeCell ref="A2:F2"/>
    <mergeCell ref="B12:C12"/>
    <mergeCell ref="B24:C24"/>
    <mergeCell ref="B28:C28"/>
    <mergeCell ref="B32:C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2020-01-24T13:05:07Z</dcterms:modified>
</cp:coreProperties>
</file>