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6320" windowHeight="5730" firstSheet="1" activeTab="10"/>
  </bookViews>
  <sheets>
    <sheet name="Лютий" sheetId="2" r:id="rId1"/>
    <sheet name="Березень" sheetId="3" r:id="rId2"/>
    <sheet name="Квітень" sheetId="4" r:id="rId3"/>
    <sheet name="Травень" sheetId="5" r:id="rId4"/>
    <sheet name="Червень" sheetId="7" r:id="rId5"/>
    <sheet name="Липень" sheetId="8" r:id="rId6"/>
    <sheet name="Серпень" sheetId="9" r:id="rId7"/>
    <sheet name="Вересень" sheetId="11" r:id="rId8"/>
    <sheet name="Жовтень" sheetId="12" r:id="rId9"/>
    <sheet name="Листопад" sheetId="14" r:id="rId10"/>
    <sheet name="Грудень" sheetId="15" r:id="rId11"/>
  </sheets>
  <calcPr calcId="145621" refMode="R1C1"/>
</workbook>
</file>

<file path=xl/calcChain.xml><?xml version="1.0" encoding="utf-8"?>
<calcChain xmlns="http://schemas.openxmlformats.org/spreadsheetml/2006/main">
  <c r="E27" i="15" l="1"/>
  <c r="E11" i="15" l="1"/>
  <c r="E28" i="14" l="1"/>
  <c r="E6" i="14"/>
  <c r="E11" i="14" s="1"/>
  <c r="E16" i="11" l="1"/>
  <c r="E32" i="11" l="1"/>
  <c r="E26" i="8" l="1"/>
  <c r="E35" i="12" l="1"/>
  <c r="E17" i="12"/>
  <c r="E30" i="9" l="1"/>
  <c r="E9" i="9" l="1"/>
  <c r="E31" i="7" l="1"/>
  <c r="E13" i="7"/>
  <c r="E23" i="5" l="1"/>
  <c r="E9" i="5"/>
  <c r="E26" i="4" l="1"/>
  <c r="E9" i="4"/>
  <c r="E26" i="3" l="1"/>
  <c r="E11" i="3"/>
  <c r="E13" i="2" l="1"/>
  <c r="E27" i="2" l="1"/>
  <c r="E35" i="2" s="1"/>
</calcChain>
</file>

<file path=xl/sharedStrings.xml><?xml version="1.0" encoding="utf-8"?>
<sst xmlns="http://schemas.openxmlformats.org/spreadsheetml/2006/main" count="593" uniqueCount="215">
  <si>
    <t xml:space="preserve">КЕКВ 2240 </t>
  </si>
  <si>
    <t>КЕКВ 2210</t>
  </si>
  <si>
    <t>Разом</t>
  </si>
  <si>
    <t>січень-лютий</t>
  </si>
  <si>
    <t xml:space="preserve">Дератизація та дезинсекція </t>
  </si>
  <si>
    <t>Обслуговування електромереж та електроустановок</t>
  </si>
  <si>
    <t>Послуги по доступу до мережі Інтернет</t>
  </si>
  <si>
    <t>Телекомунікаційні послуги</t>
  </si>
  <si>
    <t>Послуги з технічного обслуговування жироуловлювачів</t>
  </si>
  <si>
    <t>Послуги по заправці картриджів</t>
  </si>
  <si>
    <t>Придбані матеріали та отримані послуги за державні кошти у лютому 2021 року:</t>
  </si>
  <si>
    <t>лютий</t>
  </si>
  <si>
    <t>Бланки "меню-вивога"</t>
  </si>
  <si>
    <t>300 шт.</t>
  </si>
  <si>
    <t>1 шт</t>
  </si>
  <si>
    <t>Склопакет двокамерний</t>
  </si>
  <si>
    <t>1 шт.</t>
  </si>
  <si>
    <t>Лічильник води</t>
  </si>
  <si>
    <t>4-й кв.2020 р</t>
  </si>
  <si>
    <t>Картридж</t>
  </si>
  <si>
    <t>Послуги з проведення лабораторних досліджень якості стічних вод</t>
  </si>
  <si>
    <t>Послуги техічної інвентаризації та виготовлення тех.документації</t>
  </si>
  <si>
    <t>Матеріали для влаштування накриття сміттєвого майданчика</t>
  </si>
  <si>
    <t xml:space="preserve">Рукавички латексні </t>
  </si>
  <si>
    <t>17 шт</t>
  </si>
  <si>
    <t>Миючі та господарські товари</t>
  </si>
  <si>
    <t>Е-Журнал "Практика управління закладом освіти"</t>
  </si>
  <si>
    <t>на 2021 рік</t>
  </si>
  <si>
    <t>Послуги з технічного обслуговування системи відеоспостереження</t>
  </si>
  <si>
    <t>Послуги по встановленню дверей для туалетів</t>
  </si>
  <si>
    <t>Аварійний ремонт труб водогінної системи та заміна лічильника води</t>
  </si>
  <si>
    <t>Послуги непланового опломбування лічильника води</t>
  </si>
  <si>
    <t>КЕКВ 2275</t>
  </si>
  <si>
    <t xml:space="preserve">Послуги поводження з ТПВ </t>
  </si>
  <si>
    <t>Послуги з постачання пакетів оновлень КП "М.Е.Doc" і модуль "Звітність"</t>
  </si>
  <si>
    <t xml:space="preserve">січень-лютий </t>
  </si>
  <si>
    <t>Обслуговування системи охоронної, тривожної сигналізації</t>
  </si>
  <si>
    <t>Інформаційно-консультаційні послуги з використання ПП "Бух.облік для бюджетних установ України"</t>
  </si>
  <si>
    <t>Послуги по поточному ремонту обладнання їдальні (холодильник ШХ-1,12)</t>
  </si>
  <si>
    <t>Послуги по поточному ремонту системного блоку з заміною материнської плати</t>
  </si>
  <si>
    <t>Формування кваліфікованого сертифіката ключа юридичної особи</t>
  </si>
  <si>
    <t>Придбані матеріали та отримані послуги за державні кошти у березні 2021 року:</t>
  </si>
  <si>
    <t>Клавіатури та мишки комп'ютні</t>
  </si>
  <si>
    <t>5 компл.</t>
  </si>
  <si>
    <t>Журнали реєстрації</t>
  </si>
  <si>
    <t>2 шт.</t>
  </si>
  <si>
    <t>Перехідники HDMI-VGA</t>
  </si>
  <si>
    <t>березень</t>
  </si>
  <si>
    <t xml:space="preserve">Заправка картриджів </t>
  </si>
  <si>
    <t>Інформаційно-консультаційні послуги з використання ПП "Бух.облік для бюджетних установ"</t>
  </si>
  <si>
    <t>лютий-березень</t>
  </si>
  <si>
    <t>Технічне обслуговування системи відеоспостереження</t>
  </si>
  <si>
    <t>Тривожна кнопка</t>
  </si>
  <si>
    <t>Поточний ремонт сантехнічних стояків</t>
  </si>
  <si>
    <t>часткова оплата</t>
  </si>
  <si>
    <t xml:space="preserve">Дератизація та дезінсекція </t>
  </si>
  <si>
    <t xml:space="preserve">Послуги з поводження з ТПВ </t>
  </si>
  <si>
    <t>Профільна труба</t>
  </si>
  <si>
    <t>Термометри для госп.цілей</t>
  </si>
  <si>
    <t>КЕКВ 2220</t>
  </si>
  <si>
    <t>Медикаменти та перев'язувальні матеріали для медичного кабінету</t>
  </si>
  <si>
    <t>120 м.п.</t>
  </si>
  <si>
    <t>Господарські товари</t>
  </si>
  <si>
    <t xml:space="preserve">Аналіз стічних вод </t>
  </si>
  <si>
    <t>1-й квартал</t>
  </si>
  <si>
    <t>квітень</t>
  </si>
  <si>
    <t>Послуги по заправці та поточному ремонту картриджів</t>
  </si>
  <si>
    <t>5 шт</t>
  </si>
  <si>
    <t>Поточний ремонт каналізаційної системи у приміщенні установи</t>
  </si>
  <si>
    <t xml:space="preserve">Поточний ремонт каналізаційної системи, що знаходиться на прилеглій території </t>
  </si>
  <si>
    <t>Матеріали для поточного ремонту каналізаційної системи</t>
  </si>
  <si>
    <t>остаточна оплата</t>
  </si>
  <si>
    <t>Послуги по установці дверей ПВХ у приміщення установи</t>
  </si>
  <si>
    <t>Лакофарбова продукція</t>
  </si>
  <si>
    <t>Юридичні та консультаційні послуги при проведенні тендерних процедур</t>
  </si>
  <si>
    <t>Придбані матеріали та отримані послуги за державні кошти у квітні 2021 року:</t>
  </si>
  <si>
    <t>Двері ПВХ</t>
  </si>
  <si>
    <t>Матеріали для встановлення каналізаційних трапів</t>
  </si>
  <si>
    <t>Бензин для газонокосарки</t>
  </si>
  <si>
    <t>Матеріали для поточного ремонту приміщення</t>
  </si>
  <si>
    <t>Придбані матеріали та отримані послуги за державні кошти у травні 2021 року:</t>
  </si>
  <si>
    <t>20 л</t>
  </si>
  <si>
    <t xml:space="preserve">Тривожна кнопка </t>
  </si>
  <si>
    <t xml:space="preserve">Дератизація дезинсекція </t>
  </si>
  <si>
    <t>Ремонт каналізаційних стояків</t>
  </si>
  <si>
    <t>Послуги з влаштування каналізаційних трапів</t>
  </si>
  <si>
    <t>травень</t>
  </si>
  <si>
    <t>Придбані матеріали та отримані послуги за державні кошти у червні 2021 року:</t>
  </si>
  <si>
    <t>Телевізор (придбано за кошти надані депутатом СМР Кубрак О.М.)</t>
  </si>
  <si>
    <t>червень</t>
  </si>
  <si>
    <t>Послуги по технічному обслуговуванню електромереж їдальні</t>
  </si>
  <si>
    <t>Мийка виробнича для їдальні</t>
  </si>
  <si>
    <t>Лінолеум та супутні товари</t>
  </si>
  <si>
    <t>50м2</t>
  </si>
  <si>
    <t>Послуги з періодичної перевірки вентиляційних каналів</t>
  </si>
  <si>
    <t>Розетка для підведення інтернету</t>
  </si>
  <si>
    <t xml:space="preserve">Підвіконня ПВХ </t>
  </si>
  <si>
    <t>14 шт</t>
  </si>
  <si>
    <t>Послуги по повірці манометрів та вакууметрів</t>
  </si>
  <si>
    <t>Матеріали для ремонту приміщення закладу</t>
  </si>
  <si>
    <t>Миючі та чистящі засоби</t>
  </si>
  <si>
    <t>Послуги поточного ремонту системи опалення (часткова оплата)</t>
  </si>
  <si>
    <t>Послуги по обстеженню технологічного обладнання.</t>
  </si>
  <si>
    <t>Свідоцтва про здобуття освіти (бланки)</t>
  </si>
  <si>
    <t>159 шт</t>
  </si>
  <si>
    <t>липень</t>
  </si>
  <si>
    <t>Змішувачі сантехнічні</t>
  </si>
  <si>
    <t>Матеріали для ремонту приміщення закладу (самоврівнююча суміш, шпаклівка)</t>
  </si>
  <si>
    <t xml:space="preserve">Гачки для роздягальні </t>
  </si>
  <si>
    <t>500 шт</t>
  </si>
  <si>
    <t>Двері вхід в їдальню</t>
  </si>
  <si>
    <t>Поточний ремонт холодильника</t>
  </si>
  <si>
    <t>Послуги поточного ремонту системи опалення</t>
  </si>
  <si>
    <t>Монтаж та повірка лічильника тепла</t>
  </si>
  <si>
    <t>Лабораторний контроль питної води, освітлення, повітря в навчальних приміщеннях</t>
  </si>
  <si>
    <t>КЕКВ 2282</t>
  </si>
  <si>
    <t>Навчання для проведення інструктажів з питань цивільного захисту, пожежної та техногенної безпеки</t>
  </si>
  <si>
    <t>КЕКВ 2730</t>
  </si>
  <si>
    <t>Путівки для дітей пільгових категорій в оздоровчий табір</t>
  </si>
  <si>
    <t>10 шт.</t>
  </si>
  <si>
    <t>Придбані матеріали та отримані послуги за державні кошти у липні 2021 року:</t>
  </si>
  <si>
    <t>серпень</t>
  </si>
  <si>
    <t>Електролабораторні вимірювання контурів заземлення</t>
  </si>
  <si>
    <t>Класні журнали</t>
  </si>
  <si>
    <t>Медичні маски</t>
  </si>
  <si>
    <t>6000 шт</t>
  </si>
  <si>
    <t>53 шт</t>
  </si>
  <si>
    <t>Придбані матеріали та отримані послуги за державні кошти у серпні 2021 року:</t>
  </si>
  <si>
    <t>1 раз на рік</t>
  </si>
  <si>
    <t>Технічне обслуговування вогнегасників</t>
  </si>
  <si>
    <t>Послуги по встановленню дверей в їдальні</t>
  </si>
  <si>
    <t>Поточний ремонт навчального  кабінету (кошти надані депутатом                    Шиловим В.В.)</t>
  </si>
  <si>
    <t>Монтаж підвісної стелі "Армстронг" в коридорі 3й поверх (кошти надані депутатом Косяненко Є.Є.)</t>
  </si>
  <si>
    <t xml:space="preserve"> Послуги по поточному ремонту системи опалення</t>
  </si>
  <si>
    <t>Послуги по повірці ваг</t>
  </si>
  <si>
    <t>Послуги з виготовлення твердої палітурки</t>
  </si>
  <si>
    <t>Придбані матеріали та отримані послуги за державні кошти у вересні 2021 року:</t>
  </si>
  <si>
    <t>16 шт</t>
  </si>
  <si>
    <t>Лабораторні столи для кабінету фізики (кошти надані депутатом Галаєвим Р.М.)</t>
  </si>
  <si>
    <t>Послуги з надання пакетів оновлення пограмного комплексу "КУРС"</t>
  </si>
  <si>
    <t>Заправка та ремонт картриджів</t>
  </si>
  <si>
    <t>Шкільна та спортивна форма для дітей пільгових категорій</t>
  </si>
  <si>
    <t>6 компл.</t>
  </si>
  <si>
    <t>Жалюзі горизонтальні для кабінету хімії (каошти надані депутатом Зеленським М.О.)</t>
  </si>
  <si>
    <t>1 компл.</t>
  </si>
  <si>
    <t>Дверне полотно та завіси (кошти надані депутатом СМР Кобзар А.М.)</t>
  </si>
  <si>
    <t>Товари для ремонту приміщення (надані депутатом СМР Лантушенко Д.С.)</t>
  </si>
  <si>
    <t>Аудиторні та коркові дошки (кошти надані депутатами СМР Соколовим О.О. та Шиловим В.В.)</t>
  </si>
  <si>
    <t>Спортивний інвентар для спортзали (кошти надані депутатом  СМР Зюзь Є.О.)</t>
  </si>
  <si>
    <t>вересень</t>
  </si>
  <si>
    <t>Гідравлічне випробування систем опалення будівель</t>
  </si>
  <si>
    <t>Монтаж підвісної стелі "Армстронг" в навчальному  кабінеті</t>
  </si>
  <si>
    <t>Багатофункціональний пристрій для НУШ</t>
  </si>
  <si>
    <t xml:space="preserve">1 шт </t>
  </si>
  <si>
    <t>Дидактичні матеріали для НУШ</t>
  </si>
  <si>
    <t>жовтень</t>
  </si>
  <si>
    <t>Папір А4</t>
  </si>
  <si>
    <t>Канцтовари</t>
  </si>
  <si>
    <t>аналіз якості стічних вод</t>
  </si>
  <si>
    <t>ІІІ квартал</t>
  </si>
  <si>
    <t>Двері ПВХ (вхід до їдальні)</t>
  </si>
  <si>
    <t>Матеріали для ремонту фойє</t>
  </si>
  <si>
    <t>Послуги по встановленню дверей  ПВХ (вхід до їдальні)</t>
  </si>
  <si>
    <t>Послуги з  тех.обслуговування шафи керування дзвониками</t>
  </si>
  <si>
    <t>20 шт</t>
  </si>
  <si>
    <t>Монтаж підвісної стелі "Армстронг" в навчальному  кабінеті (кінцева оплата)</t>
  </si>
  <si>
    <t>Посуд для їдальні</t>
  </si>
  <si>
    <t>Ноутбук (кошти надані депутатом СМР Галаєвим Р.М.)</t>
  </si>
  <si>
    <t>2 шт</t>
  </si>
  <si>
    <t>Проекційний екран (кошти надані депутатом СМР  Галаєвим Р.М.)</t>
  </si>
  <si>
    <t>Стіл кутовий 2-х тумбовий (кошти надані депутатом СМР Домінас В.)</t>
  </si>
  <si>
    <t>Шафа книжкова (кошти надані депутатом СМР Домінас В.)</t>
  </si>
  <si>
    <t xml:space="preserve">Жалюзі вертикальні </t>
  </si>
  <si>
    <t>3 шт</t>
  </si>
  <si>
    <t>Послуги з ремонту фойє (часткова оплата)</t>
  </si>
  <si>
    <t>Придбані матеріали та отримані послуги за державні кошти у жовтні 2021 року:</t>
  </si>
  <si>
    <t>Лампа для проектора</t>
  </si>
  <si>
    <t>Придбані матеріали та отримані послуги за державні кошти у листопаді 2021 року:</t>
  </si>
  <si>
    <t>Послуги з ремонту фойє (кінцевий розрахунок)</t>
  </si>
  <si>
    <t>Папір для друку ф.А4</t>
  </si>
  <si>
    <t>50 шт</t>
  </si>
  <si>
    <t>Посуд для їдальні (тарірки, стакани)</t>
  </si>
  <si>
    <t>Поточний ремонт картоплечистки</t>
  </si>
  <si>
    <t>Поточний ремонт посудомийної машини та овочерізки</t>
  </si>
  <si>
    <t>Медичні маски (засоби інд.захисту від Covid-19)</t>
  </si>
  <si>
    <t>5000 шт.</t>
  </si>
  <si>
    <t>листопад</t>
  </si>
  <si>
    <t>Обслуговування веб-сайту (https://zosh6.sumy.ua)</t>
  </si>
  <si>
    <t xml:space="preserve">Папір для друку ф.А4 для НУШ </t>
  </si>
  <si>
    <t>Засоби для навчання для дітей з особливими освітніми потребами (інклюзія)</t>
  </si>
  <si>
    <t>Канцтовари (шкільна крейда, файли, папки…)</t>
  </si>
  <si>
    <t>№ з/п</t>
  </si>
  <si>
    <t>Матеріали</t>
  </si>
  <si>
    <t>Кількість</t>
  </si>
  <si>
    <t>Сума</t>
  </si>
  <si>
    <t>Послуги</t>
  </si>
  <si>
    <t xml:space="preserve">За який період оплачується </t>
  </si>
  <si>
    <t>Придбані матеріали та отримані послуги за державні кошти у грудні 2021 року:</t>
  </si>
  <si>
    <t>Новорічні подарунки для дітей пільгових категорій</t>
  </si>
  <si>
    <t>161 шт</t>
  </si>
  <si>
    <t>Картридж Canon</t>
  </si>
  <si>
    <t>Послуги з розширення та налаштування телекомунікаційної мережі</t>
  </si>
  <si>
    <t>Матеріали для розширення та налаштування телекомунікаційної мережі</t>
  </si>
  <si>
    <t>Спецодяг для обслуговуючого персоналу</t>
  </si>
  <si>
    <t>28 шт</t>
  </si>
  <si>
    <t>грудень</t>
  </si>
  <si>
    <t>Медикаменти</t>
  </si>
  <si>
    <t xml:space="preserve"> 2021 рік</t>
  </si>
  <si>
    <t>листопад-грудень</t>
  </si>
  <si>
    <t>Віконні ручки ПВХ</t>
  </si>
  <si>
    <t>10 шт</t>
  </si>
  <si>
    <t>Аналіз якості стічних вод</t>
  </si>
  <si>
    <t>IV квартал</t>
  </si>
  <si>
    <t xml:space="preserve">2 шт </t>
  </si>
  <si>
    <t>Папір ксероксний А4 (НУШ)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</si>
</sst>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ri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ri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65">
    <xf numFmtId="0" fontId="0" fillId="0" borderId="0" xfId="0"/>
    <xf numFmtId="0" fontId="1" fillId="0" borderId="1" xfId="0" applyFont="1" applyBorder="1"/>
    <xf numFmtId="2" fontId="1" fillId="0" borderId="1" xfId="0" applyNumberFormat="1" applyFont="1" applyBorder="1"/>
    <xf numFmtId="2" fontId="2" fillId="0" borderId="1" xfId="0" applyNumberFormat="1" applyFont="1" applyBorder="1"/>
    <xf numFmtId="0" fontId="1" fillId="0" borderId="0" xfId="0" applyFont="1" applyBorder="1" applyAlignment="1">
      <alignment horizontal="right"/>
    </xf>
    <xf numFmtId="2" fontId="1" fillId="0" borderId="0" xfId="0" applyNumberFormat="1" applyFont="1" applyFill="1" applyBorder="1"/>
    <xf numFmtId="0" fontId="0" fillId="0" borderId="0" xfId="0" applyBorder="1" applyAlignment="1">
      <alignment horizontal="right"/>
    </xf>
    <xf numFmtId="0" fontId="1" fillId="0" borderId="0" xfId="0" applyFont="1" applyFill="1" applyBorder="1"/>
    <xf numFmtId="2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Fill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3" xfId="0" applyFont="1" applyBorder="1"/>
    <xf numFmtId="1" fontId="0" fillId="0" borderId="0" xfId="0" applyNumberFormat="1" applyFill="1"/>
    <xf numFmtId="2" fontId="0" fillId="0" borderId="0" xfId="0" applyNumberFormat="1" applyFill="1"/>
    <xf numFmtId="0" fontId="0" fillId="0" borderId="0" xfId="0" applyFill="1"/>
    <xf numFmtId="0" fontId="3" fillId="0" borderId="0" xfId="0" applyFont="1" applyAlignment="1">
      <alignment horizontal="center" wrapText="1"/>
    </xf>
    <xf numFmtId="2" fontId="0" fillId="0" borderId="0" xfId="0" applyNumberFormat="1"/>
    <xf numFmtId="0" fontId="1" fillId="0" borderId="1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/>
    <xf numFmtId="9" fontId="1" fillId="0" borderId="0" xfId="1" applyFont="1" applyFill="1" applyBorder="1"/>
    <xf numFmtId="9" fontId="1" fillId="0" borderId="0" xfId="1" applyFont="1" applyFill="1" applyBorder="1" applyAlignment="1">
      <alignment horizontal="center"/>
    </xf>
    <xf numFmtId="9" fontId="0" fillId="0" borderId="0" xfId="1" applyFont="1" applyBorder="1"/>
    <xf numFmtId="9" fontId="2" fillId="0" borderId="0" xfId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2" fontId="1" fillId="0" borderId="1" xfId="0" applyNumberFormat="1" applyFont="1" applyFill="1" applyBorder="1" applyAlignment="1">
      <alignment vertical="top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/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vertical="top" wrapText="1"/>
    </xf>
    <xf numFmtId="4" fontId="7" fillId="0" borderId="1" xfId="0" applyNumberFormat="1" applyFont="1" applyBorder="1" applyAlignment="1">
      <alignment horizontal="right" vertical="top" wrapText="1"/>
    </xf>
    <xf numFmtId="0" fontId="10" fillId="0" borderId="0" xfId="0" applyFont="1"/>
    <xf numFmtId="0" fontId="9" fillId="0" borderId="0" xfId="0" applyFont="1" applyAlignment="1">
      <alignment horizont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/>
    <xf numFmtId="0" fontId="6" fillId="0" borderId="1" xfId="0" applyFont="1" applyBorder="1" applyAlignment="1"/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/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2" fontId="6" fillId="0" borderId="0" xfId="0" applyNumberFormat="1" applyFont="1" applyFill="1" applyBorder="1"/>
    <xf numFmtId="2" fontId="6" fillId="0" borderId="1" xfId="0" applyNumberFormat="1" applyFont="1" applyFill="1" applyBorder="1" applyAlignment="1">
      <alignment vertical="top"/>
    </xf>
    <xf numFmtId="0" fontId="11" fillId="0" borderId="1" xfId="0" applyFont="1" applyBorder="1" applyAlignment="1">
      <alignment wrapText="1"/>
    </xf>
    <xf numFmtId="2" fontId="10" fillId="0" borderId="1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Fill="1" applyBorder="1"/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2" xfId="0" applyFont="1" applyBorder="1"/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4" fontId="9" fillId="0" borderId="0" xfId="0" applyNumberFormat="1" applyFont="1" applyAlignment="1">
      <alignment horizontal="center" wrapText="1"/>
    </xf>
    <xf numFmtId="4" fontId="6" fillId="0" borderId="1" xfId="0" applyNumberFormat="1" applyFont="1" applyBorder="1" applyAlignment="1">
      <alignment wrapText="1"/>
    </xf>
    <xf numFmtId="4" fontId="7" fillId="0" borderId="4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4" fontId="9" fillId="0" borderId="1" xfId="0" applyNumberFormat="1" applyFont="1" applyBorder="1" applyAlignment="1">
      <alignment wrapText="1"/>
    </xf>
    <xf numFmtId="4" fontId="9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4" fontId="6" fillId="0" borderId="0" xfId="0" applyNumberFormat="1" applyFont="1" applyAlignment="1">
      <alignment wrapText="1"/>
    </xf>
    <xf numFmtId="0" fontId="1" fillId="0" borderId="0" xfId="0" applyFont="1" applyBorder="1" applyAlignment="1">
      <alignment horizontal="center" wrapText="1"/>
    </xf>
    <xf numFmtId="4" fontId="6" fillId="0" borderId="0" xfId="0" applyNumberFormat="1" applyFont="1" applyBorder="1" applyAlignment="1">
      <alignment wrapText="1"/>
    </xf>
    <xf numFmtId="4" fontId="6" fillId="0" borderId="1" xfId="0" applyNumberFormat="1" applyFont="1" applyFill="1" applyBorder="1" applyAlignment="1">
      <alignment wrapText="1"/>
    </xf>
    <xf numFmtId="4" fontId="6" fillId="0" borderId="0" xfId="0" applyNumberFormat="1" applyFont="1" applyFill="1" applyBorder="1" applyAlignment="1">
      <alignment wrapText="1"/>
    </xf>
    <xf numFmtId="4" fontId="9" fillId="0" borderId="1" xfId="0" quotePrefix="1" applyNumberFormat="1" applyFont="1" applyBorder="1" applyAlignment="1">
      <alignment wrapText="1"/>
    </xf>
    <xf numFmtId="0" fontId="0" fillId="0" borderId="0" xfId="0"/>
    <xf numFmtId="0" fontId="1" fillId="0" borderId="1" xfId="0" applyFont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Border="1"/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4" fontId="9" fillId="0" borderId="0" xfId="0" applyNumberFormat="1" applyFont="1" applyAlignment="1">
      <alignment horizontal="center" wrapText="1"/>
    </xf>
    <xf numFmtId="4" fontId="6" fillId="0" borderId="1" xfId="0" applyNumberFormat="1" applyFont="1" applyBorder="1" applyAlignment="1">
      <alignment wrapText="1"/>
    </xf>
    <xf numFmtId="4" fontId="7" fillId="0" borderId="4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4" fontId="9" fillId="0" borderId="1" xfId="0" applyNumberFormat="1" applyFont="1" applyBorder="1" applyAlignment="1">
      <alignment wrapText="1"/>
    </xf>
    <xf numFmtId="4" fontId="9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wrapText="1"/>
    </xf>
    <xf numFmtId="4" fontId="6" fillId="0" borderId="0" xfId="0" applyNumberFormat="1" applyFont="1" applyBorder="1" applyAlignment="1">
      <alignment wrapText="1"/>
    </xf>
    <xf numFmtId="4" fontId="6" fillId="0" borderId="1" xfId="0" applyNumberFormat="1" applyFont="1" applyFill="1" applyBorder="1" applyAlignment="1">
      <alignment wrapText="1"/>
    </xf>
    <xf numFmtId="4" fontId="6" fillId="0" borderId="0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/>
    <xf numFmtId="2" fontId="1" fillId="0" borderId="1" xfId="0" applyNumberFormat="1" applyFont="1" applyFill="1" applyBorder="1" applyAlignment="1"/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9"/>
  <sheetViews>
    <sheetView zoomScaleNormal="100" workbookViewId="0">
      <selection activeCell="A4" sqref="A4:XFD4"/>
    </sheetView>
  </sheetViews>
  <sheetFormatPr defaultColWidth="9.140625" defaultRowHeight="15.75"/>
  <cols>
    <col min="1" max="1" width="9.140625" style="55"/>
    <col min="2" max="2" width="6" style="55" customWidth="1"/>
    <col min="3" max="3" width="69.85546875" style="55" customWidth="1"/>
    <col min="4" max="4" width="14.28515625" style="76" customWidth="1"/>
    <col min="5" max="5" width="11.5703125" style="55" customWidth="1"/>
    <col min="6" max="16384" width="9.140625" style="55"/>
  </cols>
  <sheetData>
    <row r="2" spans="1:6" ht="33.75" customHeight="1">
      <c r="A2" s="156" t="s">
        <v>10</v>
      </c>
      <c r="B2" s="156"/>
      <c r="C2" s="156"/>
      <c r="D2" s="156"/>
      <c r="E2" s="156"/>
      <c r="F2" s="156"/>
    </row>
    <row r="3" spans="1:6" ht="23.25" customHeight="1">
      <c r="A3" s="56"/>
      <c r="B3" s="56"/>
      <c r="C3" s="56" t="s">
        <v>1</v>
      </c>
      <c r="D3" s="56"/>
      <c r="E3" s="56"/>
      <c r="F3" s="56"/>
    </row>
    <row r="4" spans="1:6" s="114" customFormat="1" ht="33" customHeight="1">
      <c r="A4" s="150"/>
      <c r="B4" s="154" t="s">
        <v>191</v>
      </c>
      <c r="C4" s="155" t="s">
        <v>192</v>
      </c>
      <c r="D4" s="155" t="s">
        <v>193</v>
      </c>
      <c r="E4" s="155" t="s">
        <v>194</v>
      </c>
      <c r="F4" s="150"/>
    </row>
    <row r="5" spans="1:6" ht="15" customHeight="1">
      <c r="A5" s="56"/>
      <c r="B5" s="57">
        <v>1</v>
      </c>
      <c r="C5" s="57" t="s">
        <v>12</v>
      </c>
      <c r="D5" s="58" t="s">
        <v>13</v>
      </c>
      <c r="E5" s="59">
        <v>414</v>
      </c>
      <c r="F5" s="56"/>
    </row>
    <row r="6" spans="1:6" ht="15" customHeight="1">
      <c r="A6" s="56"/>
      <c r="B6" s="57">
        <v>2</v>
      </c>
      <c r="C6" s="57" t="s">
        <v>19</v>
      </c>
      <c r="D6" s="58" t="s">
        <v>14</v>
      </c>
      <c r="E6" s="59">
        <v>800</v>
      </c>
      <c r="F6" s="56"/>
    </row>
    <row r="7" spans="1:6" ht="15" customHeight="1">
      <c r="A7" s="56"/>
      <c r="B7" s="57">
        <v>3</v>
      </c>
      <c r="C7" s="57" t="s">
        <v>15</v>
      </c>
      <c r="D7" s="58" t="s">
        <v>16</v>
      </c>
      <c r="E7" s="59">
        <v>1570</v>
      </c>
      <c r="F7" s="56"/>
    </row>
    <row r="8" spans="1:6" ht="15" customHeight="1">
      <c r="A8" s="56"/>
      <c r="B8" s="60">
        <v>4</v>
      </c>
      <c r="C8" s="60" t="s">
        <v>17</v>
      </c>
      <c r="D8" s="58" t="s">
        <v>16</v>
      </c>
      <c r="E8" s="59">
        <v>4285</v>
      </c>
      <c r="F8" s="56"/>
    </row>
    <row r="9" spans="1:6" ht="15" customHeight="1">
      <c r="A9" s="56"/>
      <c r="B9" s="60">
        <v>5</v>
      </c>
      <c r="C9" s="60" t="s">
        <v>22</v>
      </c>
      <c r="D9" s="58"/>
      <c r="E9" s="59">
        <v>4950.3999999999996</v>
      </c>
      <c r="F9" s="56"/>
    </row>
    <row r="10" spans="1:6" ht="15" customHeight="1">
      <c r="A10" s="56"/>
      <c r="B10" s="60">
        <v>6</v>
      </c>
      <c r="C10" s="60" t="s">
        <v>23</v>
      </c>
      <c r="D10" s="58" t="s">
        <v>24</v>
      </c>
      <c r="E10" s="59">
        <v>375.7</v>
      </c>
      <c r="F10" s="56"/>
    </row>
    <row r="11" spans="1:6" ht="15" customHeight="1">
      <c r="A11" s="56"/>
      <c r="B11" s="60">
        <v>7</v>
      </c>
      <c r="C11" s="60" t="s">
        <v>25</v>
      </c>
      <c r="D11" s="58"/>
      <c r="E11" s="59">
        <v>3158.65</v>
      </c>
      <c r="F11" s="56"/>
    </row>
    <row r="12" spans="1:6" ht="15" customHeight="1">
      <c r="A12" s="56"/>
      <c r="B12" s="60">
        <v>8</v>
      </c>
      <c r="C12" s="60" t="s">
        <v>26</v>
      </c>
      <c r="D12" s="58" t="s">
        <v>27</v>
      </c>
      <c r="E12" s="59">
        <v>2280</v>
      </c>
      <c r="F12" s="56"/>
    </row>
    <row r="13" spans="1:6" ht="15" customHeight="1">
      <c r="A13" s="56"/>
      <c r="B13" s="157" t="s">
        <v>2</v>
      </c>
      <c r="C13" s="158"/>
      <c r="D13" s="61"/>
      <c r="E13" s="62">
        <f>SUM(E5:E12)</f>
        <v>17833.75</v>
      </c>
      <c r="F13" s="56"/>
    </row>
    <row r="14" spans="1:6" ht="15" customHeight="1">
      <c r="A14" s="56"/>
      <c r="B14" s="56"/>
      <c r="C14" s="56"/>
      <c r="D14" s="56"/>
      <c r="E14" s="56"/>
      <c r="F14" s="56"/>
    </row>
    <row r="15" spans="1:6" ht="15" customHeight="1">
      <c r="B15" s="63"/>
      <c r="C15" s="64" t="s">
        <v>0</v>
      </c>
      <c r="D15" s="64"/>
      <c r="E15" s="65"/>
    </row>
    <row r="16" spans="1:6" s="114" customFormat="1" ht="31.5" customHeight="1">
      <c r="A16" s="150"/>
      <c r="B16" s="154" t="s">
        <v>191</v>
      </c>
      <c r="C16" s="155" t="s">
        <v>195</v>
      </c>
      <c r="D16" s="155" t="s">
        <v>196</v>
      </c>
      <c r="E16" s="155" t="s">
        <v>194</v>
      </c>
      <c r="F16" s="150"/>
    </row>
    <row r="17" spans="2:5" ht="30.75" customHeight="1">
      <c r="B17" s="57">
        <v>1</v>
      </c>
      <c r="C17" s="50" t="s">
        <v>34</v>
      </c>
      <c r="D17" s="58" t="s">
        <v>27</v>
      </c>
      <c r="E17" s="66">
        <v>2700</v>
      </c>
    </row>
    <row r="18" spans="2:5" ht="15" customHeight="1">
      <c r="B18" s="57">
        <v>2</v>
      </c>
      <c r="C18" s="57" t="s">
        <v>36</v>
      </c>
      <c r="D18" s="58" t="s">
        <v>3</v>
      </c>
      <c r="E18" s="66">
        <v>1000</v>
      </c>
    </row>
    <row r="19" spans="2:5" ht="16.5" customHeight="1">
      <c r="B19" s="57">
        <v>3</v>
      </c>
      <c r="C19" s="67" t="s">
        <v>4</v>
      </c>
      <c r="D19" s="58" t="s">
        <v>3</v>
      </c>
      <c r="E19" s="68">
        <v>466.6</v>
      </c>
    </row>
    <row r="20" spans="2:5" ht="30.75" customHeight="1">
      <c r="B20" s="57">
        <v>4</v>
      </c>
      <c r="C20" s="69" t="s">
        <v>37</v>
      </c>
      <c r="D20" s="70" t="s">
        <v>11</v>
      </c>
      <c r="E20" s="66">
        <v>250</v>
      </c>
    </row>
    <row r="21" spans="2:5" ht="28.5" customHeight="1">
      <c r="B21" s="57">
        <v>5</v>
      </c>
      <c r="C21" s="50" t="s">
        <v>38</v>
      </c>
      <c r="D21" s="58" t="s">
        <v>11</v>
      </c>
      <c r="E21" s="66">
        <v>1350</v>
      </c>
    </row>
    <row r="22" spans="2:5" ht="15" customHeight="1">
      <c r="B22" s="57">
        <v>6</v>
      </c>
      <c r="C22" s="57" t="s">
        <v>21</v>
      </c>
      <c r="D22" s="58" t="s">
        <v>11</v>
      </c>
      <c r="E22" s="66">
        <v>30000</v>
      </c>
    </row>
    <row r="23" spans="2:5" ht="15" customHeight="1">
      <c r="B23" s="57">
        <v>7</v>
      </c>
      <c r="C23" s="57" t="s">
        <v>5</v>
      </c>
      <c r="D23" s="58" t="s">
        <v>3</v>
      </c>
      <c r="E23" s="66">
        <v>800</v>
      </c>
    </row>
    <row r="24" spans="2:5" ht="15" customHeight="1">
      <c r="B24" s="57">
        <v>8</v>
      </c>
      <c r="C24" s="57" t="s">
        <v>6</v>
      </c>
      <c r="D24" s="58" t="s">
        <v>3</v>
      </c>
      <c r="E24" s="66">
        <v>400</v>
      </c>
    </row>
    <row r="25" spans="2:5" ht="15" customHeight="1">
      <c r="B25" s="57">
        <v>9</v>
      </c>
      <c r="C25" s="57" t="s">
        <v>7</v>
      </c>
      <c r="D25" s="58" t="s">
        <v>3</v>
      </c>
      <c r="E25" s="66">
        <v>759.33</v>
      </c>
    </row>
    <row r="26" spans="2:5" ht="15" customHeight="1">
      <c r="B26" s="57">
        <v>10</v>
      </c>
      <c r="C26" s="71" t="s">
        <v>8</v>
      </c>
      <c r="D26" s="70" t="s">
        <v>11</v>
      </c>
      <c r="E26" s="66">
        <v>1990</v>
      </c>
    </row>
    <row r="27" spans="2:5" ht="15" customHeight="1">
      <c r="B27" s="57">
        <v>11</v>
      </c>
      <c r="C27" s="57" t="s">
        <v>9</v>
      </c>
      <c r="D27" s="58" t="s">
        <v>3</v>
      </c>
      <c r="E27" s="66">
        <f>520+420</f>
        <v>940</v>
      </c>
    </row>
    <row r="28" spans="2:5" ht="27" customHeight="1">
      <c r="B28" s="57">
        <v>12</v>
      </c>
      <c r="C28" s="50" t="s">
        <v>39</v>
      </c>
      <c r="D28" s="58" t="s">
        <v>11</v>
      </c>
      <c r="E28" s="66">
        <v>2300</v>
      </c>
    </row>
    <row r="29" spans="2:5" ht="15" customHeight="1">
      <c r="B29" s="57">
        <v>13</v>
      </c>
      <c r="C29" s="57" t="s">
        <v>20</v>
      </c>
      <c r="D29" s="58" t="s">
        <v>18</v>
      </c>
      <c r="E29" s="66">
        <v>1528</v>
      </c>
    </row>
    <row r="30" spans="2:5" ht="15" customHeight="1">
      <c r="B30" s="57">
        <v>14</v>
      </c>
      <c r="C30" s="53" t="s">
        <v>28</v>
      </c>
      <c r="D30" s="51" t="s">
        <v>35</v>
      </c>
      <c r="E30" s="54">
        <v>3500.46</v>
      </c>
    </row>
    <row r="31" spans="2:5" ht="15" customHeight="1">
      <c r="B31" s="57">
        <v>15</v>
      </c>
      <c r="C31" s="50" t="s">
        <v>29</v>
      </c>
      <c r="D31" s="51" t="s">
        <v>11</v>
      </c>
      <c r="E31" s="54">
        <v>11300</v>
      </c>
    </row>
    <row r="32" spans="2:5" ht="15" customHeight="1">
      <c r="B32" s="57">
        <v>16</v>
      </c>
      <c r="C32" s="50" t="s">
        <v>40</v>
      </c>
      <c r="D32" s="51" t="s">
        <v>27</v>
      </c>
      <c r="E32" s="54">
        <v>332</v>
      </c>
    </row>
    <row r="33" spans="1:6" ht="15" customHeight="1">
      <c r="B33" s="57">
        <v>17</v>
      </c>
      <c r="C33" s="50" t="s">
        <v>30</v>
      </c>
      <c r="D33" s="51" t="s">
        <v>11</v>
      </c>
      <c r="E33" s="54">
        <v>12605</v>
      </c>
    </row>
    <row r="34" spans="1:6">
      <c r="B34" s="57">
        <v>18</v>
      </c>
      <c r="C34" s="50" t="s">
        <v>31</v>
      </c>
      <c r="D34" s="51" t="s">
        <v>11</v>
      </c>
      <c r="E34" s="54">
        <v>205.37</v>
      </c>
    </row>
    <row r="35" spans="1:6">
      <c r="B35" s="72" t="s">
        <v>2</v>
      </c>
      <c r="C35" s="73"/>
      <c r="D35" s="61"/>
      <c r="E35" s="62">
        <f>SUM(E17:E34)</f>
        <v>72426.759999999995</v>
      </c>
    </row>
    <row r="36" spans="1:6">
      <c r="C36" s="74"/>
      <c r="D36" s="75"/>
      <c r="E36" s="65"/>
    </row>
    <row r="37" spans="1:6">
      <c r="B37" s="56"/>
      <c r="C37" s="56" t="s">
        <v>32</v>
      </c>
      <c r="D37" s="56"/>
      <c r="E37" s="56"/>
    </row>
    <row r="38" spans="1:6" s="114" customFormat="1" ht="31.5" customHeight="1">
      <c r="A38" s="150"/>
      <c r="B38" s="154" t="s">
        <v>191</v>
      </c>
      <c r="C38" s="155" t="s">
        <v>195</v>
      </c>
      <c r="D38" s="155" t="s">
        <v>196</v>
      </c>
      <c r="E38" s="155" t="s">
        <v>194</v>
      </c>
      <c r="F38" s="150"/>
    </row>
    <row r="39" spans="1:6">
      <c r="B39" s="50">
        <v>1</v>
      </c>
      <c r="C39" s="50" t="s">
        <v>33</v>
      </c>
      <c r="D39" s="51"/>
      <c r="E39" s="52">
        <v>1472.59</v>
      </c>
    </row>
  </sheetData>
  <mergeCells count="2">
    <mergeCell ref="A2:F2"/>
    <mergeCell ref="B13:C13"/>
  </mergeCells>
  <pageMargins left="0.25" right="0.25" top="0.75" bottom="0.75" header="0.3" footer="0.3"/>
  <pageSetup paperSize="9" fitToWidth="0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10" zoomScaleNormal="100" workbookViewId="0">
      <selection activeCell="D28" sqref="D28"/>
    </sheetView>
  </sheetViews>
  <sheetFormatPr defaultRowHeight="15"/>
  <cols>
    <col min="2" max="2" width="6" customWidth="1"/>
    <col min="3" max="3" width="69.85546875" customWidth="1"/>
    <col min="4" max="4" width="19.140625" style="15" customWidth="1"/>
    <col min="5" max="5" width="11.5703125" customWidth="1"/>
  </cols>
  <sheetData>
    <row r="1" spans="1:6" ht="33.75" customHeight="1">
      <c r="A1" s="159" t="s">
        <v>177</v>
      </c>
      <c r="B1" s="159"/>
      <c r="C1" s="159"/>
      <c r="D1" s="159"/>
      <c r="E1" s="159"/>
      <c r="F1" s="159"/>
    </row>
    <row r="2" spans="1:6" s="114" customFormat="1" ht="33.75" customHeight="1">
      <c r="A2" s="150"/>
      <c r="B2" s="150"/>
      <c r="C2" s="150"/>
      <c r="D2" s="150"/>
      <c r="E2" s="150"/>
      <c r="F2" s="150"/>
    </row>
    <row r="3" spans="1:6" ht="33" customHeight="1">
      <c r="A3" s="147"/>
      <c r="B3" s="154" t="s">
        <v>191</v>
      </c>
      <c r="C3" s="155" t="s">
        <v>192</v>
      </c>
      <c r="D3" s="155" t="s">
        <v>193</v>
      </c>
      <c r="E3" s="155" t="s">
        <v>194</v>
      </c>
      <c r="F3" s="147"/>
    </row>
    <row r="4" spans="1:6" ht="15" customHeight="1">
      <c r="A4" s="147"/>
      <c r="B4" s="115">
        <v>1</v>
      </c>
      <c r="C4" s="115" t="s">
        <v>179</v>
      </c>
      <c r="D4" s="10" t="s">
        <v>180</v>
      </c>
      <c r="E4" s="2">
        <v>6012</v>
      </c>
      <c r="F4" s="147"/>
    </row>
    <row r="5" spans="1:6" ht="15" customHeight="1">
      <c r="A5" s="147"/>
      <c r="B5" s="115">
        <v>2</v>
      </c>
      <c r="C5" s="115" t="s">
        <v>181</v>
      </c>
      <c r="D5" s="10"/>
      <c r="E5" s="2">
        <v>9240</v>
      </c>
      <c r="F5" s="147"/>
    </row>
    <row r="6" spans="1:6" ht="15" customHeight="1">
      <c r="A6" s="147"/>
      <c r="B6" s="115">
        <v>3</v>
      </c>
      <c r="C6" s="115" t="s">
        <v>62</v>
      </c>
      <c r="D6" s="10"/>
      <c r="E6" s="2">
        <f>3095+2900</f>
        <v>5995</v>
      </c>
      <c r="F6" s="147"/>
    </row>
    <row r="7" spans="1:6" ht="16.149999999999999" customHeight="1">
      <c r="A7" s="147"/>
      <c r="B7" s="115">
        <v>4</v>
      </c>
      <c r="C7" s="115" t="s">
        <v>184</v>
      </c>
      <c r="D7" s="10" t="s">
        <v>185</v>
      </c>
      <c r="E7" s="2">
        <v>5000</v>
      </c>
      <c r="F7" s="147"/>
    </row>
    <row r="8" spans="1:6" ht="15" customHeight="1">
      <c r="A8" s="147"/>
      <c r="B8" s="115">
        <v>5</v>
      </c>
      <c r="C8" s="115" t="s">
        <v>190</v>
      </c>
      <c r="D8" s="10"/>
      <c r="E8" s="2">
        <v>1027.2</v>
      </c>
      <c r="F8" s="147"/>
    </row>
    <row r="9" spans="1:6" ht="15" customHeight="1">
      <c r="A9" s="147"/>
      <c r="B9" s="115">
        <v>6</v>
      </c>
      <c r="C9" s="115" t="s">
        <v>188</v>
      </c>
      <c r="D9" s="10" t="s">
        <v>45</v>
      </c>
      <c r="E9" s="2">
        <v>278</v>
      </c>
      <c r="F9" s="147"/>
    </row>
    <row r="10" spans="1:6" ht="15" customHeight="1">
      <c r="A10" s="147"/>
      <c r="B10" s="115">
        <v>7</v>
      </c>
      <c r="C10" s="115" t="s">
        <v>189</v>
      </c>
      <c r="D10" s="10"/>
      <c r="E10" s="2">
        <v>26580</v>
      </c>
      <c r="F10" s="147"/>
    </row>
    <row r="11" spans="1:6" ht="15.75" customHeight="1">
      <c r="A11" s="147"/>
      <c r="B11" s="163" t="s">
        <v>2</v>
      </c>
      <c r="C11" s="163"/>
      <c r="D11" s="148"/>
      <c r="E11" s="3">
        <f>E4+E5+E6+E7+E8+E9+E10</f>
        <v>54132.2</v>
      </c>
      <c r="F11" s="147"/>
    </row>
    <row r="12" spans="1:6" ht="33" customHeight="1">
      <c r="A12" s="147"/>
      <c r="B12" s="114"/>
      <c r="C12" s="114"/>
      <c r="E12" s="114"/>
      <c r="F12" s="147"/>
    </row>
    <row r="13" spans="1:6" ht="15.75" customHeight="1">
      <c r="A13" s="147"/>
      <c r="B13" s="121"/>
      <c r="C13" s="121"/>
      <c r="D13" s="149"/>
      <c r="E13" s="29"/>
      <c r="F13" s="147"/>
    </row>
    <row r="14" spans="1:6" s="114" customFormat="1" ht="31.5" customHeight="1">
      <c r="A14" s="150"/>
      <c r="B14" s="154" t="s">
        <v>191</v>
      </c>
      <c r="C14" s="155" t="s">
        <v>195</v>
      </c>
      <c r="D14" s="155" t="s">
        <v>196</v>
      </c>
      <c r="E14" s="155" t="s">
        <v>194</v>
      </c>
      <c r="F14" s="150"/>
    </row>
    <row r="15" spans="1:6" ht="15.75" customHeight="1">
      <c r="A15" s="147"/>
      <c r="B15" s="115">
        <v>1</v>
      </c>
      <c r="C15" s="115" t="s">
        <v>140</v>
      </c>
      <c r="D15" s="10" t="s">
        <v>186</v>
      </c>
      <c r="E15" s="17">
        <v>1080</v>
      </c>
      <c r="F15" s="147"/>
    </row>
    <row r="16" spans="1:6" ht="15.75" customHeight="1">
      <c r="A16" s="147"/>
      <c r="B16" s="115">
        <v>2</v>
      </c>
      <c r="C16" s="122" t="s">
        <v>178</v>
      </c>
      <c r="D16" s="10" t="s">
        <v>159</v>
      </c>
      <c r="E16" s="17">
        <v>35906</v>
      </c>
      <c r="F16" s="147"/>
    </row>
    <row r="17" spans="1:12" ht="31.5" customHeight="1">
      <c r="A17" s="147"/>
      <c r="B17" s="115">
        <v>3</v>
      </c>
      <c r="C17" s="119" t="s">
        <v>49</v>
      </c>
      <c r="D17" s="153" t="s">
        <v>186</v>
      </c>
      <c r="E17" s="43">
        <v>250</v>
      </c>
      <c r="F17" s="147"/>
    </row>
    <row r="18" spans="1:12" ht="15.75" customHeight="1">
      <c r="A18" s="147"/>
      <c r="B18" s="115">
        <v>4</v>
      </c>
      <c r="C18" s="143" t="s">
        <v>6</v>
      </c>
      <c r="D18" s="10" t="s">
        <v>186</v>
      </c>
      <c r="E18" s="144">
        <v>200</v>
      </c>
      <c r="F18" s="147"/>
    </row>
    <row r="19" spans="1:12" ht="15.75" customHeight="1">
      <c r="A19" s="147"/>
      <c r="B19" s="115">
        <v>5</v>
      </c>
      <c r="C19" s="11" t="s">
        <v>51</v>
      </c>
      <c r="D19" s="153" t="s">
        <v>186</v>
      </c>
      <c r="E19" s="144">
        <v>1750.23</v>
      </c>
      <c r="F19" s="147"/>
    </row>
    <row r="20" spans="1:12" ht="15.75" customHeight="1">
      <c r="A20" s="147"/>
      <c r="B20" s="115">
        <v>6</v>
      </c>
      <c r="C20" s="143" t="s">
        <v>5</v>
      </c>
      <c r="D20" s="10" t="s">
        <v>186</v>
      </c>
      <c r="E20" s="144">
        <v>400</v>
      </c>
      <c r="F20" s="147"/>
      <c r="I20" s="21"/>
      <c r="J20" s="22"/>
      <c r="K20" s="23"/>
      <c r="L20" s="23"/>
    </row>
    <row r="21" spans="1:12" ht="15.75" customHeight="1">
      <c r="A21" s="147"/>
      <c r="B21" s="115">
        <v>7</v>
      </c>
      <c r="C21" s="119" t="s">
        <v>82</v>
      </c>
      <c r="D21" s="153" t="s">
        <v>186</v>
      </c>
      <c r="E21" s="144">
        <v>500</v>
      </c>
      <c r="F21" s="147"/>
      <c r="I21" s="21"/>
      <c r="J21" s="22"/>
      <c r="K21" s="23"/>
      <c r="L21" s="23"/>
    </row>
    <row r="22" spans="1:12" ht="15.75" customHeight="1">
      <c r="A22" s="147"/>
      <c r="B22" s="115">
        <v>8</v>
      </c>
      <c r="C22" s="119" t="s">
        <v>55</v>
      </c>
      <c r="D22" s="10" t="s">
        <v>186</v>
      </c>
      <c r="E22" s="144">
        <v>233.3</v>
      </c>
      <c r="F22" s="147"/>
      <c r="I22" s="21"/>
      <c r="J22" s="22"/>
      <c r="K22" s="23"/>
      <c r="L22" s="23"/>
    </row>
    <row r="23" spans="1:12" ht="15.75" customHeight="1">
      <c r="A23" s="147"/>
      <c r="B23" s="115">
        <v>9</v>
      </c>
      <c r="C23" s="119" t="s">
        <v>7</v>
      </c>
      <c r="D23" s="153" t="s">
        <v>186</v>
      </c>
      <c r="E23" s="144">
        <v>418.28</v>
      </c>
      <c r="F23" s="147"/>
      <c r="I23" s="21"/>
      <c r="J23" s="22"/>
      <c r="K23" s="23"/>
      <c r="L23" s="23"/>
    </row>
    <row r="24" spans="1:12" ht="15.75" customHeight="1">
      <c r="A24" s="147"/>
      <c r="B24" s="115">
        <v>10</v>
      </c>
      <c r="C24" s="20" t="s">
        <v>8</v>
      </c>
      <c r="D24" s="10" t="s">
        <v>155</v>
      </c>
      <c r="E24" s="17">
        <v>1990</v>
      </c>
      <c r="F24" s="147"/>
      <c r="I24" s="21"/>
      <c r="J24" s="22"/>
      <c r="K24" s="23"/>
      <c r="L24" s="23"/>
    </row>
    <row r="25" spans="1:12" ht="15.75" customHeight="1">
      <c r="A25" s="147"/>
      <c r="B25" s="115">
        <v>11</v>
      </c>
      <c r="C25" s="122" t="s">
        <v>182</v>
      </c>
      <c r="D25" s="10"/>
      <c r="E25" s="43">
        <v>2830</v>
      </c>
      <c r="F25" s="147"/>
      <c r="I25" s="21"/>
      <c r="J25" s="22"/>
      <c r="K25" s="23"/>
      <c r="L25" s="23"/>
    </row>
    <row r="26" spans="1:12" ht="15.75" customHeight="1">
      <c r="A26" s="147"/>
      <c r="B26" s="115">
        <v>12</v>
      </c>
      <c r="C26" s="119" t="s">
        <v>183</v>
      </c>
      <c r="D26" s="10"/>
      <c r="E26" s="43">
        <v>1850</v>
      </c>
      <c r="F26" s="147"/>
      <c r="I26" s="21"/>
      <c r="J26" s="22"/>
      <c r="K26" s="23"/>
      <c r="L26" s="23"/>
    </row>
    <row r="27" spans="1:12" ht="15.75" customHeight="1">
      <c r="A27" s="147"/>
      <c r="B27" s="115">
        <v>13</v>
      </c>
      <c r="C27" s="122" t="s">
        <v>187</v>
      </c>
      <c r="D27" s="10" t="s">
        <v>207</v>
      </c>
      <c r="E27" s="43">
        <v>1067.2</v>
      </c>
      <c r="F27" s="147"/>
      <c r="I27" s="21"/>
      <c r="J27" s="22"/>
      <c r="K27" s="23"/>
      <c r="L27" s="23"/>
    </row>
    <row r="28" spans="1:12" ht="15.75" customHeight="1">
      <c r="A28" s="114"/>
      <c r="B28" s="160"/>
      <c r="C28" s="161"/>
      <c r="D28" s="148"/>
      <c r="E28" s="3">
        <f>E15+E16+E17+E18+E19+E20+E21+E22+E23+E24+E25+E26+E27</f>
        <v>48475.01</v>
      </c>
      <c r="F28" s="114"/>
      <c r="I28" s="21"/>
      <c r="J28" s="22"/>
      <c r="K28" s="23"/>
      <c r="L28" s="23"/>
    </row>
    <row r="29" spans="1:12">
      <c r="I29" s="21"/>
      <c r="J29" s="22"/>
      <c r="K29" s="23"/>
      <c r="L29" s="23"/>
    </row>
    <row r="30" spans="1:12">
      <c r="B30" s="114"/>
      <c r="C30" s="118" t="s">
        <v>32</v>
      </c>
      <c r="E30" s="114"/>
      <c r="I30" s="21"/>
      <c r="J30" s="22"/>
      <c r="K30" s="23"/>
      <c r="L30" s="23"/>
    </row>
    <row r="31" spans="1:12" s="114" customFormat="1" ht="31.5" customHeight="1">
      <c r="A31" s="150"/>
      <c r="B31" s="154" t="s">
        <v>191</v>
      </c>
      <c r="C31" s="155" t="s">
        <v>195</v>
      </c>
      <c r="D31" s="155" t="s">
        <v>196</v>
      </c>
      <c r="E31" s="155" t="s">
        <v>194</v>
      </c>
      <c r="F31" s="150"/>
    </row>
    <row r="32" spans="1:12">
      <c r="B32" s="115">
        <v>1</v>
      </c>
      <c r="C32" s="115" t="s">
        <v>56</v>
      </c>
      <c r="D32" s="10" t="s">
        <v>186</v>
      </c>
      <c r="E32" s="3">
        <v>1104.44</v>
      </c>
      <c r="I32" s="21"/>
      <c r="J32" s="22"/>
      <c r="K32" s="23"/>
      <c r="L32" s="23"/>
    </row>
    <row r="33" spans="9:12" customFormat="1">
      <c r="I33" s="21"/>
      <c r="J33" s="22"/>
      <c r="K33" s="23"/>
      <c r="L33" s="23"/>
    </row>
    <row r="34" spans="9:12" customFormat="1">
      <c r="I34" s="21"/>
      <c r="J34" s="22"/>
      <c r="K34" s="23"/>
      <c r="L34" s="23"/>
    </row>
    <row r="35" spans="9:12" customFormat="1">
      <c r="I35" s="21"/>
      <c r="J35" s="23"/>
      <c r="K35" s="23"/>
      <c r="L35" s="23"/>
    </row>
    <row r="36" spans="9:12" customFormat="1">
      <c r="I36" s="21"/>
      <c r="J36" s="23"/>
      <c r="K36" s="23"/>
      <c r="L36" s="23"/>
    </row>
    <row r="37" spans="9:12" customFormat="1">
      <c r="I37" s="21"/>
      <c r="J37" s="23"/>
      <c r="K37" s="23"/>
      <c r="L37" s="23"/>
    </row>
    <row r="38" spans="9:12" customFormat="1">
      <c r="I38" s="21"/>
      <c r="J38" s="23"/>
      <c r="K38" s="23"/>
      <c r="L38" s="23"/>
    </row>
    <row r="39" spans="9:12" customFormat="1">
      <c r="I39" s="21"/>
      <c r="J39" s="23"/>
      <c r="K39" s="23"/>
      <c r="L39" s="23"/>
    </row>
    <row r="40" spans="9:12" customFormat="1">
      <c r="I40" s="21"/>
      <c r="J40" s="23"/>
      <c r="K40" s="23"/>
      <c r="L40" s="23"/>
    </row>
    <row r="41" spans="9:12" customFormat="1">
      <c r="I41" s="23"/>
      <c r="J41" s="23"/>
      <c r="K41" s="23"/>
      <c r="L41" s="23"/>
    </row>
    <row r="42" spans="9:12" customFormat="1">
      <c r="I42" s="23"/>
      <c r="J42" s="23"/>
      <c r="K42" s="23"/>
      <c r="L42" s="23"/>
    </row>
    <row r="43" spans="9:12" customFormat="1"/>
    <row r="44" spans="9:12" customFormat="1"/>
    <row r="45" spans="9:12" customFormat="1"/>
    <row r="46" spans="9:12" customFormat="1"/>
    <row r="47" spans="9:12" customFormat="1"/>
    <row r="48" spans="9:12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</sheetData>
  <mergeCells count="3">
    <mergeCell ref="B28:C28"/>
    <mergeCell ref="A1:F1"/>
    <mergeCell ref="B11:C11"/>
  </mergeCells>
  <pageMargins left="0.7" right="0.7" top="0.75" bottom="0.75" header="0.3" footer="0.3"/>
  <pageSetup paperSize="9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topLeftCell="A7" zoomScaleNormal="100" workbookViewId="0">
      <selection activeCell="L15" sqref="L15"/>
    </sheetView>
  </sheetViews>
  <sheetFormatPr defaultColWidth="9.140625" defaultRowHeight="15"/>
  <cols>
    <col min="1" max="1" width="9.140625" style="114"/>
    <col min="2" max="2" width="6" style="114" customWidth="1"/>
    <col min="3" max="3" width="69.85546875" style="114" customWidth="1"/>
    <col min="4" max="4" width="19.140625" style="15" customWidth="1"/>
    <col min="5" max="5" width="11.5703125" style="114" customWidth="1"/>
    <col min="6" max="16384" width="9.140625" style="114"/>
  </cols>
  <sheetData>
    <row r="1" spans="1:6" ht="18.75">
      <c r="A1" s="159" t="s">
        <v>197</v>
      </c>
      <c r="B1" s="159"/>
      <c r="C1" s="159"/>
      <c r="D1" s="159"/>
      <c r="E1" s="159"/>
      <c r="F1" s="159"/>
    </row>
    <row r="2" spans="1:6" ht="22.15" customHeight="1">
      <c r="A2" s="150"/>
      <c r="B2" s="150"/>
      <c r="C2" s="150"/>
      <c r="D2" s="150"/>
      <c r="E2" s="150"/>
      <c r="F2" s="150"/>
    </row>
    <row r="3" spans="1:6" ht="30" customHeight="1">
      <c r="A3" s="150"/>
      <c r="B3" s="154" t="s">
        <v>191</v>
      </c>
      <c r="C3" s="155" t="s">
        <v>192</v>
      </c>
      <c r="D3" s="155" t="s">
        <v>193</v>
      </c>
      <c r="E3" s="155" t="s">
        <v>194</v>
      </c>
      <c r="F3" s="150"/>
    </row>
    <row r="4" spans="1:6" ht="17.45" customHeight="1">
      <c r="A4" s="150"/>
      <c r="B4" s="115"/>
      <c r="C4" s="115" t="s">
        <v>198</v>
      </c>
      <c r="D4" s="10" t="s">
        <v>199</v>
      </c>
      <c r="E4" s="17">
        <v>14490</v>
      </c>
      <c r="F4" s="150"/>
    </row>
    <row r="5" spans="1:6" ht="15" customHeight="1">
      <c r="A5" s="150"/>
      <c r="B5" s="115"/>
      <c r="C5" s="115" t="s">
        <v>200</v>
      </c>
      <c r="D5" s="10" t="s">
        <v>14</v>
      </c>
      <c r="E5" s="17">
        <v>1060</v>
      </c>
      <c r="F5" s="150"/>
    </row>
    <row r="6" spans="1:6" ht="15" customHeight="1">
      <c r="A6" s="150"/>
      <c r="B6" s="115"/>
      <c r="C6" s="115" t="s">
        <v>202</v>
      </c>
      <c r="D6" s="10"/>
      <c r="E6" s="17">
        <v>20947.580000000002</v>
      </c>
      <c r="F6" s="150"/>
    </row>
    <row r="7" spans="1:6" ht="15" customHeight="1">
      <c r="A7" s="150"/>
      <c r="B7" s="115"/>
      <c r="C7" s="115" t="s">
        <v>203</v>
      </c>
      <c r="D7" s="10" t="s">
        <v>204</v>
      </c>
      <c r="E7" s="17">
        <v>5900</v>
      </c>
      <c r="F7" s="150"/>
    </row>
    <row r="8" spans="1:6" ht="15" customHeight="1">
      <c r="A8" s="150"/>
      <c r="B8" s="115"/>
      <c r="C8" s="115" t="s">
        <v>209</v>
      </c>
      <c r="D8" s="10" t="s">
        <v>210</v>
      </c>
      <c r="E8" s="17">
        <v>300</v>
      </c>
      <c r="F8" s="150"/>
    </row>
    <row r="9" spans="1:6" ht="15" customHeight="1">
      <c r="A9" s="150"/>
      <c r="B9" s="115"/>
      <c r="C9" s="115" t="s">
        <v>214</v>
      </c>
      <c r="D9" s="10" t="s">
        <v>213</v>
      </c>
      <c r="E9" s="2">
        <v>194.6</v>
      </c>
      <c r="F9" s="150"/>
    </row>
    <row r="10" spans="1:6" ht="15" customHeight="1">
      <c r="A10" s="150"/>
      <c r="B10" s="115"/>
      <c r="C10" s="115"/>
      <c r="D10" s="10"/>
      <c r="E10" s="2"/>
      <c r="F10" s="150"/>
    </row>
    <row r="11" spans="1:6" ht="15" customHeight="1">
      <c r="A11" s="150"/>
      <c r="B11" s="163" t="s">
        <v>2</v>
      </c>
      <c r="C11" s="163"/>
      <c r="D11" s="151"/>
      <c r="E11" s="3">
        <f>E4+E5+E6+E7+E8+E9+E10</f>
        <v>42892.18</v>
      </c>
      <c r="F11" s="150"/>
    </row>
    <row r="12" spans="1:6" ht="15" customHeight="1">
      <c r="A12" s="150"/>
      <c r="F12" s="150"/>
    </row>
    <row r="13" spans="1:6" ht="15" customHeight="1">
      <c r="A13" s="150"/>
      <c r="B13" s="121"/>
      <c r="C13" s="121"/>
      <c r="D13" s="152"/>
      <c r="E13" s="29"/>
      <c r="F13" s="150"/>
    </row>
    <row r="14" spans="1:6" ht="27.6" customHeight="1">
      <c r="A14" s="150"/>
      <c r="B14" s="154" t="s">
        <v>191</v>
      </c>
      <c r="C14" s="155" t="s">
        <v>195</v>
      </c>
      <c r="D14" s="155" t="s">
        <v>196</v>
      </c>
      <c r="E14" s="155" t="s">
        <v>194</v>
      </c>
      <c r="F14" s="150"/>
    </row>
    <row r="15" spans="1:6" ht="15.6" customHeight="1">
      <c r="A15" s="150"/>
      <c r="B15" s="115"/>
      <c r="C15" s="115" t="s">
        <v>140</v>
      </c>
      <c r="D15" s="10" t="s">
        <v>205</v>
      </c>
      <c r="E15" s="17">
        <v>500</v>
      </c>
      <c r="F15" s="150"/>
    </row>
    <row r="16" spans="1:6" ht="31.15" customHeight="1">
      <c r="A16" s="150"/>
      <c r="B16" s="115"/>
      <c r="C16" s="119" t="s">
        <v>49</v>
      </c>
      <c r="D16" s="10" t="s">
        <v>205</v>
      </c>
      <c r="E16" s="43">
        <v>250</v>
      </c>
      <c r="F16" s="150"/>
    </row>
    <row r="17" spans="1:12" ht="15.6" customHeight="1">
      <c r="A17" s="150"/>
      <c r="B17" s="115"/>
      <c r="C17" s="143" t="s">
        <v>6</v>
      </c>
      <c r="D17" s="10" t="s">
        <v>205</v>
      </c>
      <c r="E17" s="144">
        <v>200</v>
      </c>
      <c r="F17" s="150"/>
    </row>
    <row r="18" spans="1:12" ht="15.75" customHeight="1">
      <c r="A18" s="150"/>
      <c r="B18" s="115"/>
      <c r="C18" s="11" t="s">
        <v>51</v>
      </c>
      <c r="D18" s="10" t="s">
        <v>205</v>
      </c>
      <c r="E18" s="144">
        <v>1750.23</v>
      </c>
      <c r="F18" s="150"/>
    </row>
    <row r="19" spans="1:12" ht="15.75" customHeight="1">
      <c r="A19" s="150"/>
      <c r="B19" s="115"/>
      <c r="C19" s="143" t="s">
        <v>5</v>
      </c>
      <c r="D19" s="10" t="s">
        <v>205</v>
      </c>
      <c r="E19" s="144">
        <v>400</v>
      </c>
      <c r="F19" s="150"/>
    </row>
    <row r="20" spans="1:12" ht="15.75" customHeight="1">
      <c r="A20" s="150"/>
      <c r="B20" s="115"/>
      <c r="C20" s="119" t="s">
        <v>82</v>
      </c>
      <c r="D20" s="10" t="s">
        <v>205</v>
      </c>
      <c r="E20" s="144">
        <v>500</v>
      </c>
      <c r="F20" s="150"/>
      <c r="I20" s="21"/>
      <c r="J20" s="22"/>
      <c r="K20" s="23"/>
      <c r="L20" s="23"/>
    </row>
    <row r="21" spans="1:12" ht="15.75" customHeight="1">
      <c r="A21" s="150"/>
      <c r="B21" s="115"/>
      <c r="C21" s="119" t="s">
        <v>55</v>
      </c>
      <c r="D21" s="10" t="s">
        <v>205</v>
      </c>
      <c r="E21" s="144">
        <v>233.3</v>
      </c>
      <c r="F21" s="150"/>
      <c r="I21" s="21"/>
      <c r="J21" s="22"/>
      <c r="K21" s="23"/>
      <c r="L21" s="23"/>
    </row>
    <row r="22" spans="1:12" ht="15.75" customHeight="1">
      <c r="A22" s="150"/>
      <c r="B22" s="115"/>
      <c r="C22" s="119" t="s">
        <v>7</v>
      </c>
      <c r="D22" s="10" t="s">
        <v>205</v>
      </c>
      <c r="E22" s="144">
        <v>440.29</v>
      </c>
      <c r="F22" s="150"/>
      <c r="I22" s="21"/>
      <c r="J22" s="22"/>
      <c r="K22" s="23"/>
      <c r="L22" s="23"/>
    </row>
    <row r="23" spans="1:12" ht="15.75" customHeight="1">
      <c r="A23" s="150"/>
      <c r="B23" s="115"/>
      <c r="C23" s="20" t="s">
        <v>8</v>
      </c>
      <c r="D23" s="10" t="s">
        <v>208</v>
      </c>
      <c r="E23" s="17">
        <v>1990</v>
      </c>
      <c r="F23" s="150"/>
      <c r="I23" s="21"/>
      <c r="J23" s="22"/>
      <c r="K23" s="23"/>
      <c r="L23" s="23"/>
    </row>
    <row r="24" spans="1:12" ht="15.75" customHeight="1">
      <c r="A24" s="150"/>
      <c r="B24" s="115"/>
      <c r="C24" s="122" t="s">
        <v>201</v>
      </c>
      <c r="D24" s="10"/>
      <c r="E24" s="43">
        <v>12060</v>
      </c>
      <c r="F24" s="150"/>
      <c r="I24" s="21"/>
      <c r="J24" s="22"/>
      <c r="K24" s="23"/>
      <c r="L24" s="23"/>
    </row>
    <row r="25" spans="1:12" ht="15.75" customHeight="1">
      <c r="A25" s="150"/>
      <c r="B25" s="115"/>
      <c r="C25" s="122" t="s">
        <v>211</v>
      </c>
      <c r="D25" s="10" t="s">
        <v>212</v>
      </c>
      <c r="E25" s="43">
        <v>1217.83</v>
      </c>
      <c r="F25" s="150"/>
      <c r="I25" s="21"/>
      <c r="J25" s="22"/>
      <c r="K25" s="23"/>
      <c r="L25" s="23"/>
    </row>
    <row r="26" spans="1:12" ht="15.75" customHeight="1">
      <c r="A26" s="150"/>
      <c r="B26" s="115"/>
      <c r="C26" s="119"/>
      <c r="D26" s="10"/>
      <c r="E26" s="43">
        <v>0</v>
      </c>
      <c r="F26" s="150"/>
      <c r="I26" s="21"/>
      <c r="J26" s="22"/>
      <c r="K26" s="23"/>
      <c r="L26" s="23"/>
    </row>
    <row r="27" spans="1:12" ht="15.75" customHeight="1">
      <c r="B27" s="163" t="s">
        <v>2</v>
      </c>
      <c r="C27" s="163"/>
      <c r="D27" s="151"/>
      <c r="E27" s="3">
        <f>SUM(E15:E26)</f>
        <v>19541.650000000001</v>
      </c>
      <c r="I27" s="21"/>
      <c r="J27" s="22"/>
      <c r="K27" s="23"/>
      <c r="L27" s="23"/>
    </row>
    <row r="28" spans="1:12">
      <c r="E28" s="25"/>
      <c r="I28" s="21"/>
      <c r="J28" s="22"/>
      <c r="K28" s="23"/>
      <c r="L28" s="23"/>
    </row>
    <row r="29" spans="1:12">
      <c r="C29" s="118" t="s">
        <v>32</v>
      </c>
      <c r="I29" s="21"/>
      <c r="J29" s="22"/>
      <c r="K29" s="23"/>
      <c r="L29" s="23"/>
    </row>
    <row r="30" spans="1:12" ht="31.5" customHeight="1">
      <c r="A30" s="150"/>
      <c r="B30" s="154" t="s">
        <v>191</v>
      </c>
      <c r="C30" s="155" t="s">
        <v>195</v>
      </c>
      <c r="D30" s="155" t="s">
        <v>196</v>
      </c>
      <c r="E30" s="155" t="s">
        <v>194</v>
      </c>
      <c r="F30" s="150"/>
    </row>
    <row r="31" spans="1:12" ht="21.6" customHeight="1">
      <c r="B31" s="115"/>
      <c r="C31" s="115" t="s">
        <v>56</v>
      </c>
      <c r="D31" s="10" t="s">
        <v>205</v>
      </c>
      <c r="E31" s="2">
        <v>1196.48</v>
      </c>
      <c r="I31" s="21"/>
      <c r="J31" s="22"/>
      <c r="K31" s="23"/>
      <c r="L31" s="23"/>
    </row>
    <row r="32" spans="1:12">
      <c r="D32" s="114"/>
      <c r="I32" s="21"/>
      <c r="J32" s="22"/>
      <c r="K32" s="23"/>
      <c r="L32" s="23"/>
    </row>
    <row r="33" spans="2:12">
      <c r="C33" s="118" t="s">
        <v>59</v>
      </c>
      <c r="I33" s="21"/>
      <c r="J33" s="22"/>
      <c r="K33" s="23"/>
      <c r="L33" s="23"/>
    </row>
    <row r="34" spans="2:12" ht="31.5">
      <c r="B34" s="154" t="s">
        <v>191</v>
      </c>
      <c r="C34" s="155" t="s">
        <v>206</v>
      </c>
      <c r="D34" s="155" t="s">
        <v>193</v>
      </c>
      <c r="E34" s="155" t="s">
        <v>194</v>
      </c>
      <c r="I34" s="21"/>
      <c r="J34" s="23"/>
      <c r="K34" s="23"/>
      <c r="L34" s="23"/>
    </row>
    <row r="35" spans="2:12" ht="20.45" customHeight="1">
      <c r="B35" s="115"/>
      <c r="C35" s="115" t="s">
        <v>60</v>
      </c>
      <c r="D35" s="10"/>
      <c r="E35" s="2">
        <v>2177</v>
      </c>
      <c r="I35" s="21"/>
      <c r="J35" s="23"/>
      <c r="K35" s="23"/>
      <c r="L35" s="23"/>
    </row>
    <row r="36" spans="2:12">
      <c r="D36" s="114"/>
      <c r="I36" s="21"/>
      <c r="J36" s="23"/>
      <c r="K36" s="23"/>
      <c r="L36" s="23"/>
    </row>
    <row r="37" spans="2:12">
      <c r="D37" s="114"/>
      <c r="I37" s="21"/>
      <c r="J37" s="23"/>
      <c r="K37" s="23"/>
      <c r="L37" s="23"/>
    </row>
    <row r="38" spans="2:12">
      <c r="D38" s="114"/>
      <c r="I38" s="21"/>
      <c r="J38" s="23"/>
      <c r="K38" s="23"/>
      <c r="L38" s="23"/>
    </row>
    <row r="39" spans="2:12">
      <c r="D39" s="114"/>
      <c r="I39" s="21"/>
      <c r="J39" s="23"/>
      <c r="K39" s="23"/>
      <c r="L39" s="23"/>
    </row>
    <row r="40" spans="2:12">
      <c r="D40" s="114"/>
      <c r="I40" s="23"/>
      <c r="J40" s="23"/>
      <c r="K40" s="23"/>
      <c r="L40" s="23"/>
    </row>
    <row r="41" spans="2:12">
      <c r="D41" s="114"/>
      <c r="I41" s="23"/>
      <c r="J41" s="23"/>
      <c r="K41" s="23"/>
      <c r="L41" s="23"/>
    </row>
    <row r="42" spans="2:12">
      <c r="D42" s="114"/>
    </row>
    <row r="43" spans="2:12">
      <c r="D43" s="114"/>
    </row>
    <row r="44" spans="2:12">
      <c r="D44" s="114"/>
    </row>
    <row r="45" spans="2:12">
      <c r="D45" s="114"/>
    </row>
    <row r="46" spans="2:12">
      <c r="D46" s="114"/>
    </row>
    <row r="47" spans="2:12">
      <c r="D47" s="114"/>
    </row>
    <row r="48" spans="2:12">
      <c r="D48" s="114"/>
    </row>
    <row r="49" spans="4:4">
      <c r="D49" s="114"/>
    </row>
    <row r="50" spans="4:4">
      <c r="D50" s="114"/>
    </row>
    <row r="51" spans="4:4">
      <c r="D51" s="114"/>
    </row>
    <row r="52" spans="4:4">
      <c r="D52" s="114"/>
    </row>
    <row r="53" spans="4:4">
      <c r="D53" s="114"/>
    </row>
    <row r="54" spans="4:4">
      <c r="D54" s="114"/>
    </row>
    <row r="55" spans="4:4">
      <c r="D55" s="114"/>
    </row>
    <row r="56" spans="4:4">
      <c r="D56" s="114"/>
    </row>
    <row r="57" spans="4:4">
      <c r="D57" s="114"/>
    </row>
    <row r="58" spans="4:4">
      <c r="D58" s="114"/>
    </row>
  </sheetData>
  <mergeCells count="3">
    <mergeCell ref="A1:F1"/>
    <mergeCell ref="B11:C11"/>
    <mergeCell ref="B27:C27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3"/>
  <sheetViews>
    <sheetView zoomScaleNormal="100" workbookViewId="0">
      <selection activeCell="A4" sqref="A4:XFD4"/>
    </sheetView>
  </sheetViews>
  <sheetFormatPr defaultRowHeight="15"/>
  <cols>
    <col min="2" max="2" width="6" customWidth="1"/>
    <col min="3" max="3" width="69.85546875" customWidth="1"/>
    <col min="4" max="4" width="15.85546875" style="15" customWidth="1"/>
    <col min="5" max="5" width="11.5703125" customWidth="1"/>
  </cols>
  <sheetData>
    <row r="2" spans="1:6" ht="33.75" customHeight="1">
      <c r="A2" s="159" t="s">
        <v>41</v>
      </c>
      <c r="B2" s="159"/>
      <c r="C2" s="159"/>
      <c r="D2" s="159"/>
      <c r="E2" s="159"/>
      <c r="F2" s="159"/>
    </row>
    <row r="3" spans="1:6" ht="23.25" customHeight="1">
      <c r="A3" s="77"/>
      <c r="B3" s="77"/>
      <c r="C3" s="12" t="s">
        <v>1</v>
      </c>
      <c r="D3" s="77"/>
      <c r="E3" s="77"/>
      <c r="F3" s="77"/>
    </row>
    <row r="4" spans="1:6" s="114" customFormat="1" ht="33" customHeight="1">
      <c r="A4" s="150"/>
      <c r="B4" s="154" t="s">
        <v>191</v>
      </c>
      <c r="C4" s="155" t="s">
        <v>192</v>
      </c>
      <c r="D4" s="155" t="s">
        <v>193</v>
      </c>
      <c r="E4" s="155" t="s">
        <v>194</v>
      </c>
      <c r="F4" s="150"/>
    </row>
    <row r="5" spans="1:6" ht="15" customHeight="1">
      <c r="A5" s="77"/>
      <c r="B5" s="1">
        <v>1</v>
      </c>
      <c r="C5" s="1" t="s">
        <v>42</v>
      </c>
      <c r="D5" s="10" t="s">
        <v>43</v>
      </c>
      <c r="E5" s="2">
        <v>895</v>
      </c>
      <c r="F5" s="77"/>
    </row>
    <row r="6" spans="1:6" ht="15" customHeight="1">
      <c r="A6" s="77"/>
      <c r="B6" s="1">
        <v>2</v>
      </c>
      <c r="C6" s="1" t="s">
        <v>44</v>
      </c>
      <c r="D6" s="10" t="s">
        <v>45</v>
      </c>
      <c r="E6" s="2">
        <v>64</v>
      </c>
      <c r="F6" s="77"/>
    </row>
    <row r="7" spans="1:6" ht="15" customHeight="1">
      <c r="A7" s="81"/>
      <c r="B7" s="1">
        <v>3</v>
      </c>
      <c r="C7" s="1" t="s">
        <v>57</v>
      </c>
      <c r="D7" s="10" t="s">
        <v>61</v>
      </c>
      <c r="E7" s="2">
        <v>9768</v>
      </c>
      <c r="F7" s="81"/>
    </row>
    <row r="8" spans="1:6" ht="15" customHeight="1">
      <c r="A8" s="77"/>
      <c r="B8" s="1">
        <v>4</v>
      </c>
      <c r="C8" s="20" t="s">
        <v>46</v>
      </c>
      <c r="D8" s="10" t="s">
        <v>45</v>
      </c>
      <c r="E8" s="2">
        <v>318</v>
      </c>
      <c r="F8" s="77"/>
    </row>
    <row r="9" spans="1:6" ht="15" customHeight="1">
      <c r="A9" s="81"/>
      <c r="B9" s="1">
        <v>5</v>
      </c>
      <c r="C9" s="20" t="s">
        <v>58</v>
      </c>
      <c r="D9" s="10">
        <v>4</v>
      </c>
      <c r="E9" s="2">
        <v>208</v>
      </c>
      <c r="F9" s="81"/>
    </row>
    <row r="10" spans="1:6" ht="15" customHeight="1">
      <c r="A10" s="81"/>
      <c r="B10" s="1">
        <v>6</v>
      </c>
      <c r="C10" s="20" t="s">
        <v>62</v>
      </c>
      <c r="D10" s="10"/>
      <c r="E10" s="2">
        <v>2298</v>
      </c>
      <c r="F10" s="81"/>
    </row>
    <row r="11" spans="1:6" ht="15" customHeight="1">
      <c r="A11" s="77"/>
      <c r="B11" s="160" t="s">
        <v>2</v>
      </c>
      <c r="C11" s="161"/>
      <c r="D11" s="78"/>
      <c r="E11" s="3">
        <f>E5+E6+E7+E8+E9+E10</f>
        <v>13551</v>
      </c>
      <c r="F11" s="77"/>
    </row>
    <row r="12" spans="1:6" ht="15" customHeight="1">
      <c r="A12" s="77"/>
      <c r="B12" s="77"/>
      <c r="C12" s="77"/>
      <c r="D12" s="77"/>
      <c r="E12" s="77"/>
      <c r="F12" s="77"/>
    </row>
    <row r="13" spans="1:6" ht="15" customHeight="1">
      <c r="B13" s="4"/>
      <c r="C13" s="9" t="s">
        <v>0</v>
      </c>
      <c r="D13" s="9"/>
      <c r="E13" s="5"/>
    </row>
    <row r="14" spans="1:6" s="114" customFormat="1" ht="31.5" customHeight="1">
      <c r="A14" s="150"/>
      <c r="B14" s="154" t="s">
        <v>191</v>
      </c>
      <c r="C14" s="155" t="s">
        <v>195</v>
      </c>
      <c r="D14" s="155" t="s">
        <v>196</v>
      </c>
      <c r="E14" s="155" t="s">
        <v>194</v>
      </c>
      <c r="F14" s="150"/>
    </row>
    <row r="15" spans="1:6" ht="15" customHeight="1">
      <c r="B15" s="1">
        <v>1</v>
      </c>
      <c r="C15" s="1" t="s">
        <v>7</v>
      </c>
      <c r="D15" s="10" t="s">
        <v>47</v>
      </c>
      <c r="E15" s="17">
        <v>386.08</v>
      </c>
    </row>
    <row r="16" spans="1:6" ht="15" customHeight="1">
      <c r="B16" s="1">
        <v>2</v>
      </c>
      <c r="C16" s="1" t="s">
        <v>48</v>
      </c>
      <c r="D16" s="10" t="s">
        <v>47</v>
      </c>
      <c r="E16" s="17">
        <v>400</v>
      </c>
    </row>
    <row r="17" spans="1:6" ht="30" customHeight="1">
      <c r="B17" s="1">
        <v>3</v>
      </c>
      <c r="C17" s="16" t="s">
        <v>49</v>
      </c>
      <c r="D17" s="79" t="s">
        <v>50</v>
      </c>
      <c r="E17" s="17">
        <v>500</v>
      </c>
    </row>
    <row r="18" spans="1:6" ht="15" customHeight="1">
      <c r="B18" s="1">
        <v>4</v>
      </c>
      <c r="C18" s="1" t="s">
        <v>6</v>
      </c>
      <c r="D18" s="10" t="s">
        <v>47</v>
      </c>
      <c r="E18" s="17">
        <v>200</v>
      </c>
    </row>
    <row r="19" spans="1:6" ht="15" customHeight="1">
      <c r="B19" s="1">
        <v>5</v>
      </c>
      <c r="C19" s="1" t="s">
        <v>55</v>
      </c>
      <c r="D19" s="10" t="s">
        <v>47</v>
      </c>
      <c r="E19" s="17">
        <v>233.3</v>
      </c>
    </row>
    <row r="20" spans="1:6" ht="15" customHeight="1">
      <c r="B20" s="1">
        <v>6</v>
      </c>
      <c r="C20" s="1" t="s">
        <v>51</v>
      </c>
      <c r="D20" s="10" t="s">
        <v>47</v>
      </c>
      <c r="E20" s="17">
        <v>1750.23</v>
      </c>
    </row>
    <row r="21" spans="1:6" ht="15" customHeight="1">
      <c r="B21" s="1">
        <v>7</v>
      </c>
      <c r="C21" s="1" t="s">
        <v>52</v>
      </c>
      <c r="D21" s="10" t="s">
        <v>47</v>
      </c>
      <c r="E21" s="17">
        <v>500</v>
      </c>
    </row>
    <row r="22" spans="1:6" ht="15" customHeight="1">
      <c r="B22" s="1">
        <v>8</v>
      </c>
      <c r="C22" s="1" t="s">
        <v>5</v>
      </c>
      <c r="D22" s="10" t="s">
        <v>47</v>
      </c>
      <c r="E22" s="17">
        <v>400</v>
      </c>
    </row>
    <row r="23" spans="1:6" ht="15" customHeight="1">
      <c r="B23" s="1">
        <v>9</v>
      </c>
      <c r="C23" s="1" t="s">
        <v>8</v>
      </c>
      <c r="D23" s="10" t="s">
        <v>47</v>
      </c>
      <c r="E23" s="17">
        <v>1990</v>
      </c>
    </row>
    <row r="24" spans="1:6" ht="15" customHeight="1">
      <c r="B24" s="1">
        <v>10</v>
      </c>
      <c r="C24" s="1" t="s">
        <v>53</v>
      </c>
      <c r="D24" s="10" t="s">
        <v>54</v>
      </c>
      <c r="E24" s="17">
        <v>16800</v>
      </c>
    </row>
    <row r="25" spans="1:6" ht="15" customHeight="1">
      <c r="B25" s="1">
        <v>11</v>
      </c>
      <c r="C25" s="20" t="s">
        <v>63</v>
      </c>
      <c r="D25" s="10" t="s">
        <v>64</v>
      </c>
      <c r="E25" s="17">
        <v>1528</v>
      </c>
    </row>
    <row r="26" spans="1:6" ht="15" customHeight="1">
      <c r="B26" s="160" t="s">
        <v>2</v>
      </c>
      <c r="C26" s="161"/>
      <c r="D26" s="78"/>
      <c r="E26" s="3">
        <f>E15+E16+E17+E18+E19+E20+E21+E22+E23+E24+E25</f>
        <v>24687.61</v>
      </c>
    </row>
    <row r="27" spans="1:6" ht="15" customHeight="1">
      <c r="B27" s="6"/>
      <c r="C27" s="7"/>
      <c r="D27" s="14"/>
      <c r="E27" s="5"/>
    </row>
    <row r="28" spans="1:6" ht="15" customHeight="1">
      <c r="B28" s="77"/>
      <c r="C28" s="12" t="s">
        <v>32</v>
      </c>
      <c r="D28" s="77"/>
      <c r="E28" s="77"/>
    </row>
    <row r="29" spans="1:6" s="114" customFormat="1" ht="31.5" customHeight="1">
      <c r="A29" s="150"/>
      <c r="B29" s="154" t="s">
        <v>191</v>
      </c>
      <c r="C29" s="155" t="s">
        <v>195</v>
      </c>
      <c r="D29" s="155" t="s">
        <v>196</v>
      </c>
      <c r="E29" s="155" t="s">
        <v>194</v>
      </c>
      <c r="F29" s="150"/>
    </row>
    <row r="30" spans="1:6" ht="15" customHeight="1">
      <c r="B30" s="1">
        <v>1</v>
      </c>
      <c r="C30" s="80" t="s">
        <v>56</v>
      </c>
      <c r="D30" s="10" t="s">
        <v>47</v>
      </c>
      <c r="E30" s="2">
        <v>920.37</v>
      </c>
    </row>
    <row r="31" spans="1:6" ht="15" customHeight="1"/>
    <row r="32" spans="1:6" ht="18.75">
      <c r="B32" s="81"/>
      <c r="C32" s="12" t="s">
        <v>59</v>
      </c>
      <c r="D32" s="81"/>
      <c r="E32" s="81"/>
    </row>
    <row r="33" spans="2:5">
      <c r="B33" s="1">
        <v>1</v>
      </c>
      <c r="C33" s="80" t="s">
        <v>60</v>
      </c>
      <c r="D33" s="10"/>
      <c r="E33" s="2">
        <v>14520</v>
      </c>
    </row>
  </sheetData>
  <mergeCells count="3">
    <mergeCell ref="A2:F2"/>
    <mergeCell ref="B11:C11"/>
    <mergeCell ref="B26:C26"/>
  </mergeCells>
  <pageMargins left="0.25" right="0.25" top="0.75" bottom="0.75" header="0.3" footer="0.3"/>
  <pageSetup paperSize="9" fitToWidth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zoomScaleNormal="100" workbookViewId="0">
      <selection activeCell="A12" sqref="A12:XFD12"/>
    </sheetView>
  </sheetViews>
  <sheetFormatPr defaultRowHeight="15"/>
  <cols>
    <col min="2" max="2" width="6" customWidth="1"/>
    <col min="3" max="3" width="72.7109375" customWidth="1"/>
    <col min="4" max="4" width="16.7109375" style="15" customWidth="1"/>
    <col min="5" max="5" width="11.5703125" customWidth="1"/>
  </cols>
  <sheetData>
    <row r="2" spans="1:6" ht="33.75" customHeight="1">
      <c r="A2" s="159" t="s">
        <v>75</v>
      </c>
      <c r="B2" s="159"/>
      <c r="C2" s="159"/>
      <c r="D2" s="159"/>
      <c r="E2" s="159"/>
      <c r="F2" s="159"/>
    </row>
    <row r="3" spans="1:6" ht="23.25" customHeight="1">
      <c r="A3" s="18"/>
      <c r="B3" s="18"/>
      <c r="C3" s="12" t="s">
        <v>1</v>
      </c>
      <c r="D3" s="18"/>
      <c r="E3" s="18"/>
      <c r="F3" s="18"/>
    </row>
    <row r="4" spans="1:6" s="114" customFormat="1" ht="33" customHeight="1">
      <c r="A4" s="150"/>
      <c r="B4" s="154" t="s">
        <v>191</v>
      </c>
      <c r="C4" s="155" t="s">
        <v>192</v>
      </c>
      <c r="D4" s="155" t="s">
        <v>193</v>
      </c>
      <c r="E4" s="155" t="s">
        <v>194</v>
      </c>
      <c r="F4" s="150"/>
    </row>
    <row r="5" spans="1:6" ht="15" customHeight="1">
      <c r="A5" s="18"/>
      <c r="B5" s="1">
        <v>1</v>
      </c>
      <c r="C5" s="1" t="s">
        <v>70</v>
      </c>
      <c r="D5" s="10"/>
      <c r="E5" s="2">
        <v>2088.84</v>
      </c>
      <c r="F5" s="18"/>
    </row>
    <row r="6" spans="1:6" ht="15" customHeight="1">
      <c r="A6" s="18"/>
      <c r="B6" s="1">
        <v>2</v>
      </c>
      <c r="C6" s="1" t="s">
        <v>25</v>
      </c>
      <c r="D6" s="10"/>
      <c r="E6" s="2">
        <v>2122.44</v>
      </c>
      <c r="F6" s="18"/>
    </row>
    <row r="7" spans="1:6" ht="15" customHeight="1">
      <c r="A7" s="24"/>
      <c r="B7" s="1">
        <v>3</v>
      </c>
      <c r="C7" s="1" t="s">
        <v>73</v>
      </c>
      <c r="D7" s="10"/>
      <c r="E7" s="2">
        <v>15837.6</v>
      </c>
      <c r="F7" s="24"/>
    </row>
    <row r="8" spans="1:6" ht="15" customHeight="1">
      <c r="A8" s="82"/>
      <c r="B8" s="1">
        <v>4</v>
      </c>
      <c r="C8" s="1" t="s">
        <v>62</v>
      </c>
      <c r="D8" s="10"/>
      <c r="E8" s="2">
        <v>2118</v>
      </c>
      <c r="F8" s="82"/>
    </row>
    <row r="9" spans="1:6" ht="15" customHeight="1">
      <c r="A9" s="18"/>
      <c r="B9" s="160" t="s">
        <v>2</v>
      </c>
      <c r="C9" s="161"/>
      <c r="D9" s="83"/>
      <c r="E9" s="3">
        <f>E5+E6+E7+E8</f>
        <v>22166.880000000001</v>
      </c>
      <c r="F9" s="18"/>
    </row>
    <row r="10" spans="1:6" ht="15" customHeight="1">
      <c r="A10" s="18"/>
      <c r="B10" s="18"/>
      <c r="C10" s="18"/>
      <c r="D10" s="18"/>
      <c r="E10" s="18"/>
      <c r="F10" s="18"/>
    </row>
    <row r="11" spans="1:6" ht="15" customHeight="1">
      <c r="B11" s="4"/>
      <c r="C11" s="9" t="s">
        <v>0</v>
      </c>
      <c r="D11" s="9"/>
      <c r="E11" s="5"/>
    </row>
    <row r="12" spans="1:6" s="114" customFormat="1" ht="31.5" customHeight="1">
      <c r="A12" s="150"/>
      <c r="B12" s="154" t="s">
        <v>191</v>
      </c>
      <c r="C12" s="155" t="s">
        <v>195</v>
      </c>
      <c r="D12" s="155" t="s">
        <v>196</v>
      </c>
      <c r="E12" s="155" t="s">
        <v>194</v>
      </c>
      <c r="F12" s="150"/>
    </row>
    <row r="13" spans="1:6" ht="15" customHeight="1">
      <c r="B13" s="26">
        <v>1</v>
      </c>
      <c r="C13" s="85" t="s">
        <v>66</v>
      </c>
      <c r="D13" s="10" t="s">
        <v>67</v>
      </c>
      <c r="E13" s="17">
        <v>740</v>
      </c>
    </row>
    <row r="14" spans="1:6" ht="15" customHeight="1">
      <c r="B14" s="1">
        <v>2</v>
      </c>
      <c r="C14" s="20" t="s">
        <v>68</v>
      </c>
      <c r="D14" s="10"/>
      <c r="E14" s="17">
        <v>3150</v>
      </c>
    </row>
    <row r="15" spans="1:6" ht="15" customHeight="1">
      <c r="B15" s="1">
        <v>3</v>
      </c>
      <c r="C15" s="20" t="s">
        <v>69</v>
      </c>
      <c r="D15" s="10"/>
      <c r="E15" s="17">
        <v>6600</v>
      </c>
    </row>
    <row r="16" spans="1:6" ht="15" customHeight="1">
      <c r="B16" s="26">
        <v>4</v>
      </c>
      <c r="C16" s="20" t="s">
        <v>7</v>
      </c>
      <c r="D16" s="10" t="s">
        <v>65</v>
      </c>
      <c r="E16" s="17">
        <v>386.08</v>
      </c>
    </row>
    <row r="17" spans="1:8" ht="30" customHeight="1">
      <c r="B17" s="1">
        <v>5</v>
      </c>
      <c r="C17" s="16" t="s">
        <v>49</v>
      </c>
      <c r="D17" s="79" t="s">
        <v>65</v>
      </c>
      <c r="E17" s="17">
        <v>250</v>
      </c>
    </row>
    <row r="18" spans="1:8" ht="15" customHeight="1">
      <c r="B18" s="1">
        <v>6</v>
      </c>
      <c r="C18" s="1" t="s">
        <v>6</v>
      </c>
      <c r="D18" s="10" t="s">
        <v>47</v>
      </c>
      <c r="E18" s="17">
        <v>200</v>
      </c>
    </row>
    <row r="19" spans="1:8" ht="15" customHeight="1">
      <c r="B19" s="26">
        <v>7</v>
      </c>
      <c r="C19" s="1" t="s">
        <v>55</v>
      </c>
      <c r="D19" s="10" t="s">
        <v>47</v>
      </c>
      <c r="E19" s="17">
        <v>233.3</v>
      </c>
    </row>
    <row r="20" spans="1:8" ht="15" customHeight="1">
      <c r="B20" s="1">
        <v>8</v>
      </c>
      <c r="C20" s="1" t="s">
        <v>51</v>
      </c>
      <c r="D20" s="10" t="s">
        <v>47</v>
      </c>
      <c r="E20" s="17">
        <v>1750.23</v>
      </c>
    </row>
    <row r="21" spans="1:8" ht="15" customHeight="1">
      <c r="B21" s="1">
        <v>9</v>
      </c>
      <c r="C21" s="1" t="s">
        <v>52</v>
      </c>
      <c r="D21" s="10" t="s">
        <v>47</v>
      </c>
      <c r="E21" s="17">
        <v>500</v>
      </c>
    </row>
    <row r="22" spans="1:8" ht="15" customHeight="1">
      <c r="B22" s="26">
        <v>10</v>
      </c>
      <c r="C22" s="1" t="s">
        <v>5</v>
      </c>
      <c r="D22" s="10" t="s">
        <v>47</v>
      </c>
      <c r="E22" s="17">
        <v>400</v>
      </c>
    </row>
    <row r="23" spans="1:8" ht="15" customHeight="1">
      <c r="B23" s="1">
        <v>11</v>
      </c>
      <c r="C23" s="1" t="s">
        <v>53</v>
      </c>
      <c r="D23" s="10" t="s">
        <v>71</v>
      </c>
      <c r="E23" s="17">
        <v>4196</v>
      </c>
    </row>
    <row r="24" spans="1:8" ht="15" customHeight="1">
      <c r="B24" s="1">
        <v>12</v>
      </c>
      <c r="C24" s="20" t="s">
        <v>72</v>
      </c>
      <c r="D24" s="10"/>
      <c r="E24" s="17">
        <v>930</v>
      </c>
    </row>
    <row r="25" spans="1:8" ht="15" customHeight="1">
      <c r="B25" s="26">
        <v>13</v>
      </c>
      <c r="C25" s="20" t="s">
        <v>74</v>
      </c>
      <c r="D25" s="10"/>
      <c r="E25" s="17">
        <v>3400</v>
      </c>
    </row>
    <row r="26" spans="1:8" ht="15" customHeight="1">
      <c r="B26" s="160" t="s">
        <v>2</v>
      </c>
      <c r="C26" s="161"/>
      <c r="D26" s="13"/>
      <c r="E26" s="3">
        <f>E13+E14+E15+E16+E17+E18+E19+E20+E21+E22+E23+E24+E25</f>
        <v>22735.61</v>
      </c>
    </row>
    <row r="27" spans="1:8" ht="15" customHeight="1">
      <c r="B27" s="6"/>
      <c r="C27" s="7"/>
      <c r="D27" s="14"/>
      <c r="E27" s="5"/>
    </row>
    <row r="28" spans="1:8" ht="18.75">
      <c r="B28" s="82"/>
      <c r="C28" s="12" t="s">
        <v>32</v>
      </c>
      <c r="D28" s="19"/>
      <c r="E28" s="19"/>
    </row>
    <row r="29" spans="1:8" s="114" customFormat="1" ht="31.5" customHeight="1">
      <c r="A29" s="150"/>
      <c r="B29" s="154" t="s">
        <v>191</v>
      </c>
      <c r="C29" s="155" t="s">
        <v>195</v>
      </c>
      <c r="D29" s="155" t="s">
        <v>196</v>
      </c>
      <c r="E29" s="155" t="s">
        <v>194</v>
      </c>
      <c r="F29" s="150"/>
    </row>
    <row r="30" spans="1:8">
      <c r="B30" s="1">
        <v>1</v>
      </c>
      <c r="C30" s="1" t="s">
        <v>56</v>
      </c>
      <c r="D30" s="10" t="s">
        <v>65</v>
      </c>
      <c r="E30" s="2">
        <v>920.37</v>
      </c>
    </row>
    <row r="31" spans="1:8" ht="15.75" customHeight="1"/>
    <row r="32" spans="1:8" ht="15.75" customHeight="1">
      <c r="B32" s="45"/>
      <c r="C32" s="48"/>
      <c r="D32" s="45"/>
      <c r="E32" s="45"/>
      <c r="F32" s="46"/>
      <c r="G32" s="46"/>
      <c r="H32" s="46"/>
    </row>
    <row r="33" spans="2:8" ht="15.75" customHeight="1">
      <c r="B33" s="27"/>
      <c r="C33" s="27"/>
      <c r="D33" s="28"/>
      <c r="E33" s="29"/>
      <c r="F33" s="46"/>
      <c r="G33" s="46"/>
      <c r="H33" s="46"/>
    </row>
    <row r="34" spans="2:8" ht="9.75" customHeight="1">
      <c r="B34" s="46"/>
      <c r="C34" s="46"/>
      <c r="D34" s="84"/>
      <c r="E34" s="46"/>
      <c r="F34" s="46"/>
      <c r="G34" s="46"/>
      <c r="H34" s="46"/>
    </row>
    <row r="35" spans="2:8" ht="9.75" customHeight="1">
      <c r="B35" s="46"/>
      <c r="C35" s="46"/>
      <c r="D35" s="84"/>
      <c r="E35" s="46"/>
      <c r="F35" s="46"/>
      <c r="G35" s="46"/>
      <c r="H35" s="46"/>
    </row>
  </sheetData>
  <mergeCells count="3">
    <mergeCell ref="A2:F2"/>
    <mergeCell ref="B9:C9"/>
    <mergeCell ref="B26:C26"/>
  </mergeCells>
  <pageMargins left="0.7" right="0.7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8"/>
  <sheetViews>
    <sheetView zoomScaleNormal="100" workbookViewId="0">
      <selection activeCell="A4" sqref="A4:XFD4"/>
    </sheetView>
  </sheetViews>
  <sheetFormatPr defaultRowHeight="15"/>
  <cols>
    <col min="2" max="2" width="6" customWidth="1"/>
    <col min="3" max="3" width="69.85546875" customWidth="1"/>
    <col min="4" max="4" width="14.28515625" style="15" customWidth="1"/>
    <col min="5" max="5" width="11.5703125" customWidth="1"/>
  </cols>
  <sheetData>
    <row r="2" spans="1:6" ht="33.75" customHeight="1">
      <c r="A2" s="159" t="s">
        <v>80</v>
      </c>
      <c r="B2" s="159"/>
      <c r="C2" s="159"/>
      <c r="D2" s="159"/>
      <c r="E2" s="159"/>
      <c r="F2" s="159"/>
    </row>
    <row r="3" spans="1:6" ht="23.25" customHeight="1">
      <c r="A3" s="19"/>
      <c r="B3" s="19"/>
      <c r="C3" s="12" t="s">
        <v>1</v>
      </c>
      <c r="D3" s="19"/>
      <c r="E3" s="19"/>
      <c r="F3" s="19"/>
    </row>
    <row r="4" spans="1:6" s="114" customFormat="1" ht="33" customHeight="1">
      <c r="A4" s="150"/>
      <c r="B4" s="154" t="s">
        <v>191</v>
      </c>
      <c r="C4" s="155" t="s">
        <v>192</v>
      </c>
      <c r="D4" s="155" t="s">
        <v>193</v>
      </c>
      <c r="E4" s="155" t="s">
        <v>194</v>
      </c>
      <c r="F4" s="150"/>
    </row>
    <row r="5" spans="1:6" ht="15" customHeight="1">
      <c r="A5" s="19"/>
      <c r="B5" s="1">
        <v>1</v>
      </c>
      <c r="C5" s="1" t="s">
        <v>76</v>
      </c>
      <c r="D5" s="10" t="s">
        <v>14</v>
      </c>
      <c r="E5" s="2">
        <v>10580</v>
      </c>
      <c r="F5" s="19"/>
    </row>
    <row r="6" spans="1:6" ht="15" customHeight="1">
      <c r="A6" s="19"/>
      <c r="B6" s="1">
        <v>2</v>
      </c>
      <c r="C6" s="1" t="s">
        <v>77</v>
      </c>
      <c r="D6" s="10"/>
      <c r="E6" s="2">
        <v>3656.42</v>
      </c>
      <c r="F6" s="19"/>
    </row>
    <row r="7" spans="1:6" ht="15" customHeight="1">
      <c r="A7" s="19"/>
      <c r="B7" s="1">
        <v>3</v>
      </c>
      <c r="C7" s="20" t="s">
        <v>78</v>
      </c>
      <c r="D7" s="10" t="s">
        <v>81</v>
      </c>
      <c r="E7" s="2">
        <v>510</v>
      </c>
      <c r="F7" s="19"/>
    </row>
    <row r="8" spans="1:6" ht="15" customHeight="1">
      <c r="A8" s="19"/>
      <c r="B8" s="1">
        <v>4</v>
      </c>
      <c r="C8" s="20" t="s">
        <v>79</v>
      </c>
      <c r="D8" s="10"/>
      <c r="E8" s="2">
        <v>10910.880000000001</v>
      </c>
      <c r="F8" s="19"/>
    </row>
    <row r="9" spans="1:6" ht="15" customHeight="1">
      <c r="A9" s="19"/>
      <c r="B9" s="160" t="s">
        <v>2</v>
      </c>
      <c r="C9" s="161"/>
      <c r="D9" s="87"/>
      <c r="E9" s="3">
        <f>E5+E6+E7+E8</f>
        <v>25657.300000000003</v>
      </c>
      <c r="F9" s="19"/>
    </row>
    <row r="10" spans="1:6" ht="15" customHeight="1">
      <c r="A10" s="86"/>
      <c r="B10" s="9"/>
      <c r="C10" s="9"/>
      <c r="D10" s="9"/>
      <c r="E10" s="8"/>
      <c r="F10" s="86"/>
    </row>
    <row r="11" spans="1:6" ht="19.899999999999999" customHeight="1">
      <c r="A11" s="19"/>
      <c r="B11" s="27"/>
      <c r="C11" s="9" t="s">
        <v>0</v>
      </c>
      <c r="D11" s="28"/>
      <c r="E11" s="29"/>
      <c r="F11" s="19"/>
    </row>
    <row r="12" spans="1:6" s="114" customFormat="1" ht="31.5" customHeight="1">
      <c r="A12" s="150"/>
      <c r="B12" s="154" t="s">
        <v>191</v>
      </c>
      <c r="C12" s="155" t="s">
        <v>195</v>
      </c>
      <c r="D12" s="155" t="s">
        <v>196</v>
      </c>
      <c r="E12" s="155" t="s">
        <v>194</v>
      </c>
      <c r="F12" s="150"/>
    </row>
    <row r="13" spans="1:6" ht="30" customHeight="1">
      <c r="A13" s="19"/>
      <c r="B13" s="1">
        <v>1</v>
      </c>
      <c r="C13" s="16" t="s">
        <v>49</v>
      </c>
      <c r="D13" s="10" t="s">
        <v>86</v>
      </c>
      <c r="E13" s="2">
        <v>250</v>
      </c>
      <c r="F13" s="19"/>
    </row>
    <row r="14" spans="1:6" ht="15" customHeight="1">
      <c r="A14" s="19"/>
      <c r="B14" s="1">
        <v>2</v>
      </c>
      <c r="C14" s="20" t="s">
        <v>6</v>
      </c>
      <c r="D14" s="10" t="s">
        <v>86</v>
      </c>
      <c r="E14" s="2">
        <v>200</v>
      </c>
      <c r="F14" s="19"/>
    </row>
    <row r="15" spans="1:6" ht="15" customHeight="1">
      <c r="A15" s="19"/>
      <c r="B15" s="1">
        <v>3</v>
      </c>
      <c r="C15" s="20" t="s">
        <v>51</v>
      </c>
      <c r="D15" s="10" t="s">
        <v>86</v>
      </c>
      <c r="E15" s="2">
        <v>1750.23</v>
      </c>
      <c r="F15" s="19"/>
    </row>
    <row r="16" spans="1:6" ht="15" customHeight="1">
      <c r="A16" s="19"/>
      <c r="B16" s="1">
        <v>4</v>
      </c>
      <c r="C16" s="20" t="s">
        <v>5</v>
      </c>
      <c r="D16" s="10" t="s">
        <v>86</v>
      </c>
      <c r="E16" s="2">
        <v>400</v>
      </c>
      <c r="F16" s="19"/>
    </row>
    <row r="17" spans="1:8" ht="15" customHeight="1">
      <c r="A17" s="19"/>
      <c r="B17" s="1">
        <v>5</v>
      </c>
      <c r="C17" s="20" t="s">
        <v>66</v>
      </c>
      <c r="D17" s="10" t="s">
        <v>86</v>
      </c>
      <c r="E17" s="2">
        <v>400</v>
      </c>
      <c r="F17" s="19"/>
    </row>
    <row r="18" spans="1:8" ht="15" customHeight="1">
      <c r="A18" s="19"/>
      <c r="B18" s="1">
        <v>6</v>
      </c>
      <c r="C18" s="20" t="s">
        <v>82</v>
      </c>
      <c r="D18" s="10" t="s">
        <v>86</v>
      </c>
      <c r="E18" s="2">
        <v>500</v>
      </c>
      <c r="F18" s="19"/>
    </row>
    <row r="19" spans="1:8" ht="15" customHeight="1">
      <c r="A19" s="19"/>
      <c r="B19" s="1">
        <v>7</v>
      </c>
      <c r="C19" s="20" t="s">
        <v>83</v>
      </c>
      <c r="D19" s="10" t="s">
        <v>86</v>
      </c>
      <c r="E19" s="2">
        <v>233.3</v>
      </c>
      <c r="F19" s="19"/>
    </row>
    <row r="20" spans="1:8" ht="15" customHeight="1">
      <c r="A20" s="19"/>
      <c r="B20" s="1">
        <v>8</v>
      </c>
      <c r="C20" s="20" t="s">
        <v>7</v>
      </c>
      <c r="D20" s="10" t="s">
        <v>86</v>
      </c>
      <c r="E20" s="2">
        <v>386.08</v>
      </c>
      <c r="F20" s="19"/>
    </row>
    <row r="21" spans="1:8" ht="15" customHeight="1">
      <c r="A21" s="19"/>
      <c r="B21" s="1">
        <v>9</v>
      </c>
      <c r="C21" s="20" t="s">
        <v>84</v>
      </c>
      <c r="D21" s="10"/>
      <c r="E21" s="2">
        <v>6017</v>
      </c>
      <c r="F21" s="19"/>
    </row>
    <row r="22" spans="1:8" ht="15" customHeight="1">
      <c r="A22" s="19"/>
      <c r="B22" s="1">
        <v>10</v>
      </c>
      <c r="C22" s="20" t="s">
        <v>85</v>
      </c>
      <c r="D22" s="10"/>
      <c r="E22" s="2">
        <v>5840</v>
      </c>
      <c r="F22" s="19"/>
    </row>
    <row r="23" spans="1:8" ht="15" customHeight="1">
      <c r="A23" s="19"/>
      <c r="B23" s="160" t="s">
        <v>2</v>
      </c>
      <c r="C23" s="161"/>
      <c r="D23" s="13"/>
      <c r="E23" s="3">
        <f>E13+E14+E15+E16+E17+E18+E19+E20+E21+E22</f>
        <v>15976.61</v>
      </c>
      <c r="F23" s="19"/>
      <c r="H23" s="25"/>
    </row>
    <row r="24" spans="1:8" ht="15" customHeight="1">
      <c r="A24" s="19"/>
      <c r="B24" s="19"/>
      <c r="C24" s="19"/>
      <c r="D24" s="19"/>
      <c r="E24" s="19"/>
      <c r="F24" s="19"/>
    </row>
    <row r="25" spans="1:8" ht="15" customHeight="1">
      <c r="B25" s="4"/>
      <c r="C25" s="9" t="s">
        <v>32</v>
      </c>
      <c r="D25" s="9"/>
      <c r="E25" s="5"/>
    </row>
    <row r="26" spans="1:8" s="114" customFormat="1" ht="31.5" customHeight="1">
      <c r="A26" s="150"/>
      <c r="B26" s="154" t="s">
        <v>191</v>
      </c>
      <c r="C26" s="155" t="s">
        <v>195</v>
      </c>
      <c r="D26" s="155" t="s">
        <v>196</v>
      </c>
      <c r="E26" s="155" t="s">
        <v>194</v>
      </c>
      <c r="F26" s="150"/>
    </row>
    <row r="27" spans="1:8" ht="15" customHeight="1">
      <c r="B27" s="1">
        <v>1</v>
      </c>
      <c r="C27" s="1" t="s">
        <v>56</v>
      </c>
      <c r="D27" s="10"/>
      <c r="E27" s="17">
        <v>920.37</v>
      </c>
    </row>
    <row r="28" spans="1:8" ht="15" customHeight="1">
      <c r="B28" s="27"/>
      <c r="C28" s="27"/>
      <c r="D28" s="28"/>
      <c r="E28" s="29"/>
      <c r="F28" s="46"/>
      <c r="G28" s="46"/>
    </row>
    <row r="29" spans="1:8" ht="15" customHeight="1">
      <c r="B29" s="27"/>
      <c r="C29" s="27"/>
      <c r="D29" s="28"/>
      <c r="E29" s="29"/>
      <c r="F29" s="46"/>
      <c r="G29" s="46"/>
    </row>
    <row r="30" spans="1:8" ht="15" customHeight="1">
      <c r="B30" s="27"/>
      <c r="C30" s="27"/>
      <c r="D30" s="28"/>
      <c r="E30" s="5"/>
      <c r="F30" s="46"/>
      <c r="G30" s="46"/>
    </row>
    <row r="31" spans="1:8" ht="15" customHeight="1">
      <c r="B31" s="27"/>
      <c r="C31" s="27"/>
      <c r="D31" s="28"/>
      <c r="E31" s="5"/>
      <c r="F31" s="46"/>
      <c r="G31" s="46"/>
    </row>
    <row r="32" spans="1:8" ht="15" customHeight="1">
      <c r="B32" s="27"/>
      <c r="C32" s="27"/>
      <c r="D32" s="28"/>
      <c r="E32" s="5"/>
      <c r="F32" s="46"/>
      <c r="G32" s="46"/>
    </row>
    <row r="33" spans="2:12" ht="15" customHeight="1">
      <c r="B33" s="27"/>
      <c r="C33" s="27"/>
      <c r="D33" s="28"/>
      <c r="E33" s="5"/>
      <c r="F33" s="46"/>
      <c r="G33" s="46"/>
    </row>
    <row r="34" spans="2:12" ht="15" customHeight="1">
      <c r="B34" s="27"/>
      <c r="C34" s="27"/>
      <c r="D34" s="28"/>
      <c r="E34" s="5"/>
      <c r="F34" s="46"/>
      <c r="G34" s="46"/>
    </row>
    <row r="35" spans="2:12" ht="15" customHeight="1">
      <c r="B35" s="27"/>
      <c r="C35" s="27"/>
      <c r="D35" s="28"/>
      <c r="E35" s="5"/>
      <c r="F35" s="46"/>
      <c r="G35" s="46"/>
    </row>
    <row r="36" spans="2:12" ht="15" customHeight="1">
      <c r="B36" s="27"/>
      <c r="C36" s="90"/>
      <c r="D36" s="28"/>
      <c r="E36" s="5"/>
      <c r="F36" s="46"/>
      <c r="G36" s="46"/>
    </row>
    <row r="37" spans="2:12" ht="15" customHeight="1">
      <c r="B37" s="27"/>
      <c r="C37" s="90"/>
      <c r="D37" s="28"/>
      <c r="E37" s="5"/>
      <c r="F37" s="46"/>
      <c r="G37" s="46"/>
    </row>
    <row r="38" spans="2:12" ht="15" customHeight="1">
      <c r="B38" s="27"/>
      <c r="C38" s="91"/>
      <c r="D38" s="28"/>
      <c r="E38" s="5"/>
      <c r="F38" s="46"/>
      <c r="G38" s="46"/>
    </row>
    <row r="39" spans="2:12" ht="15" customHeight="1">
      <c r="B39" s="27"/>
      <c r="C39" s="91"/>
      <c r="D39" s="28"/>
      <c r="E39" s="5"/>
      <c r="F39" s="46"/>
      <c r="G39" s="46"/>
    </row>
    <row r="40" spans="2:12" ht="15" customHeight="1">
      <c r="B40" s="27"/>
      <c r="C40" s="27"/>
      <c r="D40" s="28"/>
      <c r="E40" s="5"/>
      <c r="F40" s="46"/>
      <c r="G40" s="46"/>
    </row>
    <row r="41" spans="2:12" ht="15" customHeight="1">
      <c r="B41" s="27"/>
      <c r="C41" s="27"/>
      <c r="D41" s="28"/>
      <c r="E41" s="5"/>
      <c r="F41" s="46"/>
      <c r="G41" s="46"/>
    </row>
    <row r="42" spans="2:12" ht="15" customHeight="1">
      <c r="B42" s="27"/>
      <c r="C42" s="27"/>
      <c r="D42" s="28"/>
      <c r="E42" s="5"/>
      <c r="F42" s="46"/>
      <c r="G42" s="46"/>
    </row>
    <row r="43" spans="2:12" ht="15" customHeight="1">
      <c r="B43" s="27"/>
      <c r="C43" s="27"/>
      <c r="D43" s="28"/>
      <c r="E43" s="5"/>
      <c r="F43" s="46"/>
      <c r="G43" s="46"/>
    </row>
    <row r="44" spans="2:12" ht="15" customHeight="1">
      <c r="B44" s="27"/>
      <c r="C44" s="27"/>
      <c r="D44" s="28"/>
      <c r="E44" s="5"/>
      <c r="F44" s="46"/>
      <c r="G44" s="46"/>
    </row>
    <row r="45" spans="2:12" ht="15" customHeight="1">
      <c r="B45" s="162"/>
      <c r="C45" s="162"/>
      <c r="D45" s="9"/>
      <c r="E45" s="8"/>
      <c r="F45" s="46"/>
      <c r="G45" s="46"/>
    </row>
    <row r="46" spans="2:12" ht="15" customHeight="1">
      <c r="B46" s="6"/>
      <c r="C46" s="7"/>
      <c r="D46" s="14"/>
      <c r="E46" s="5"/>
      <c r="F46" s="46"/>
      <c r="G46" s="46"/>
      <c r="I46" s="21"/>
      <c r="J46" s="22"/>
      <c r="K46" s="23"/>
      <c r="L46" s="23"/>
    </row>
    <row r="47" spans="2:12" ht="15.75" customHeight="1">
      <c r="B47" s="45"/>
      <c r="C47" s="48"/>
      <c r="D47" s="45"/>
      <c r="E47" s="45"/>
      <c r="F47" s="46"/>
      <c r="G47" s="46"/>
      <c r="I47" s="21"/>
      <c r="J47" s="22"/>
      <c r="K47" s="23"/>
      <c r="L47" s="23"/>
    </row>
    <row r="48" spans="2:12" ht="15.75" customHeight="1">
      <c r="B48" s="27"/>
      <c r="C48" s="27"/>
      <c r="D48" s="28"/>
      <c r="E48" s="93"/>
      <c r="F48" s="46"/>
      <c r="G48" s="46"/>
      <c r="I48" s="21"/>
      <c r="J48" s="22"/>
      <c r="K48" s="23"/>
      <c r="L48" s="23"/>
    </row>
    <row r="49" spans="2:12" ht="15.75" customHeight="1">
      <c r="B49" s="46"/>
      <c r="C49" s="46"/>
      <c r="D49" s="84"/>
      <c r="E49" s="46"/>
      <c r="F49" s="46"/>
      <c r="G49" s="46"/>
      <c r="I49" s="21"/>
      <c r="J49" s="22"/>
      <c r="K49" s="23"/>
      <c r="L49" s="23"/>
    </row>
    <row r="50" spans="2:12" ht="15.75" customHeight="1">
      <c r="B50" s="46"/>
      <c r="C50" s="46"/>
      <c r="D50" s="84"/>
      <c r="E50" s="46"/>
      <c r="F50" s="46"/>
      <c r="G50" s="46"/>
      <c r="I50" s="21"/>
      <c r="J50" s="22"/>
      <c r="K50" s="23"/>
      <c r="L50" s="23"/>
    </row>
    <row r="51" spans="2:12" ht="15.75" customHeight="1">
      <c r="B51" s="46"/>
      <c r="C51" s="46"/>
      <c r="D51" s="84"/>
      <c r="E51" s="46"/>
      <c r="F51" s="46"/>
      <c r="G51" s="46"/>
      <c r="I51" s="21"/>
      <c r="J51" s="22"/>
      <c r="K51" s="23"/>
      <c r="L51" s="23"/>
    </row>
    <row r="52" spans="2:12" ht="19.5" customHeight="1">
      <c r="B52" s="46"/>
      <c r="C52" s="46"/>
      <c r="D52" s="84"/>
      <c r="E52" s="46"/>
      <c r="F52" s="46"/>
      <c r="G52" s="46"/>
      <c r="I52" s="21"/>
      <c r="J52" s="22"/>
      <c r="K52" s="23"/>
      <c r="L52" s="23"/>
    </row>
    <row r="53" spans="2:12" ht="19.5" customHeight="1">
      <c r="B53" s="46"/>
      <c r="C53" s="46"/>
      <c r="D53" s="84"/>
      <c r="E53" s="46"/>
      <c r="F53" s="46"/>
      <c r="G53" s="46"/>
      <c r="I53" s="21"/>
      <c r="J53" s="22"/>
      <c r="K53" s="23"/>
      <c r="L53" s="23"/>
    </row>
    <row r="54" spans="2:12">
      <c r="B54" s="46"/>
      <c r="C54" s="46"/>
      <c r="D54" s="84"/>
      <c r="E54" s="46"/>
      <c r="F54" s="46"/>
      <c r="G54" s="46"/>
      <c r="I54" s="21"/>
      <c r="J54" s="22"/>
      <c r="K54" s="23"/>
      <c r="L54" s="23"/>
    </row>
    <row r="55" spans="2:12">
      <c r="B55" s="46"/>
      <c r="C55" s="46"/>
      <c r="D55" s="84"/>
      <c r="E55" s="46"/>
      <c r="F55" s="46"/>
      <c r="G55" s="46"/>
      <c r="I55" s="21"/>
      <c r="J55" s="22"/>
      <c r="K55" s="23"/>
      <c r="L55" s="23"/>
    </row>
    <row r="56" spans="2:12">
      <c r="B56" s="46"/>
      <c r="C56" s="46"/>
      <c r="D56" s="84"/>
      <c r="E56" s="46"/>
      <c r="F56" s="46"/>
      <c r="G56" s="46"/>
      <c r="I56" s="21"/>
      <c r="J56" s="22"/>
      <c r="K56" s="23"/>
      <c r="L56" s="23"/>
    </row>
    <row r="57" spans="2:12">
      <c r="B57" s="46"/>
      <c r="C57" s="46"/>
      <c r="D57" s="84"/>
      <c r="E57" s="46"/>
      <c r="F57" s="46"/>
      <c r="G57" s="46"/>
      <c r="I57" s="21"/>
      <c r="J57" s="22"/>
      <c r="K57" s="23"/>
      <c r="L57" s="23"/>
    </row>
    <row r="58" spans="2:12">
      <c r="B58" s="46"/>
      <c r="C58" s="46"/>
      <c r="D58" s="84"/>
      <c r="E58" s="46"/>
      <c r="F58" s="46"/>
      <c r="G58" s="46"/>
      <c r="I58" s="21"/>
      <c r="J58" s="22"/>
      <c r="K58" s="23"/>
      <c r="L58" s="23"/>
    </row>
    <row r="59" spans="2:12">
      <c r="B59" s="46"/>
      <c r="C59" s="46"/>
      <c r="D59" s="84"/>
      <c r="E59" s="46"/>
      <c r="F59" s="46"/>
      <c r="G59" s="46"/>
      <c r="I59" s="21"/>
      <c r="J59" s="22"/>
      <c r="K59" s="23"/>
      <c r="L59" s="23"/>
    </row>
    <row r="60" spans="2:12">
      <c r="B60" s="46"/>
      <c r="C60" s="46"/>
      <c r="D60" s="84"/>
      <c r="E60" s="46"/>
      <c r="F60" s="46"/>
      <c r="G60" s="46"/>
      <c r="I60" s="21"/>
      <c r="J60" s="22"/>
      <c r="K60" s="23"/>
      <c r="L60" s="23"/>
    </row>
    <row r="61" spans="2:12">
      <c r="I61" s="21"/>
      <c r="J61" s="23"/>
      <c r="K61" s="23"/>
      <c r="L61" s="23"/>
    </row>
    <row r="62" spans="2:12">
      <c r="I62" s="21"/>
      <c r="J62" s="23"/>
      <c r="K62" s="23"/>
      <c r="L62" s="23"/>
    </row>
    <row r="63" spans="2:12">
      <c r="I63" s="21"/>
      <c r="J63" s="23"/>
      <c r="K63" s="23"/>
      <c r="L63" s="23"/>
    </row>
    <row r="64" spans="2:12">
      <c r="I64" s="21"/>
      <c r="J64" s="23"/>
      <c r="K64" s="23"/>
      <c r="L64" s="23"/>
    </row>
    <row r="65" spans="9:12">
      <c r="I65" s="21"/>
      <c r="J65" s="23"/>
      <c r="K65" s="23"/>
      <c r="L65" s="23"/>
    </row>
    <row r="66" spans="9:12">
      <c r="I66" s="21"/>
      <c r="J66" s="23"/>
      <c r="K66" s="23"/>
      <c r="L66" s="23"/>
    </row>
    <row r="67" spans="9:12">
      <c r="I67" s="23"/>
      <c r="J67" s="23"/>
      <c r="K67" s="23"/>
      <c r="L67" s="23"/>
    </row>
    <row r="68" spans="9:12">
      <c r="I68" s="23"/>
      <c r="J68" s="23"/>
      <c r="K68" s="23"/>
      <c r="L68" s="23"/>
    </row>
  </sheetData>
  <mergeCells count="4">
    <mergeCell ref="A2:F2"/>
    <mergeCell ref="B23:C23"/>
    <mergeCell ref="B45:C45"/>
    <mergeCell ref="B9:C9"/>
  </mergeCells>
  <pageMargins left="0.25" right="0.25" top="0.75" bottom="0.75" header="0.3" footer="0.3"/>
  <pageSetup paperSize="9" scale="82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79"/>
  <sheetViews>
    <sheetView zoomScaleNormal="100" workbookViewId="0">
      <selection activeCell="A17" sqref="A17:XFD17"/>
    </sheetView>
  </sheetViews>
  <sheetFormatPr defaultRowHeight="15"/>
  <cols>
    <col min="2" max="2" width="6" customWidth="1"/>
    <col min="3" max="3" width="69.85546875" customWidth="1"/>
    <col min="4" max="4" width="14.28515625" style="15" customWidth="1"/>
    <col min="5" max="5" width="11.5703125" customWidth="1"/>
  </cols>
  <sheetData>
    <row r="2" spans="1:6" ht="33.75" customHeight="1">
      <c r="A2" s="159" t="s">
        <v>87</v>
      </c>
      <c r="B2" s="159"/>
      <c r="C2" s="159"/>
      <c r="D2" s="159"/>
      <c r="E2" s="159"/>
      <c r="F2" s="159"/>
    </row>
    <row r="3" spans="1:6" ht="23.25" customHeight="1">
      <c r="A3" s="88"/>
      <c r="B3" s="88"/>
      <c r="C3" s="12" t="s">
        <v>1</v>
      </c>
      <c r="D3" s="88"/>
      <c r="E3" s="88"/>
      <c r="F3" s="88"/>
    </row>
    <row r="4" spans="1:6" s="114" customFormat="1" ht="33" customHeight="1">
      <c r="A4" s="150"/>
      <c r="B4" s="154" t="s">
        <v>191</v>
      </c>
      <c r="C4" s="155" t="s">
        <v>192</v>
      </c>
      <c r="D4" s="155" t="s">
        <v>193</v>
      </c>
      <c r="E4" s="155" t="s">
        <v>194</v>
      </c>
      <c r="F4" s="150"/>
    </row>
    <row r="5" spans="1:6" ht="15" customHeight="1">
      <c r="A5" s="88"/>
      <c r="B5" s="1">
        <v>1</v>
      </c>
      <c r="C5" s="20" t="s">
        <v>88</v>
      </c>
      <c r="D5" s="10" t="s">
        <v>14</v>
      </c>
      <c r="E5" s="2">
        <v>9999</v>
      </c>
      <c r="F5" s="88"/>
    </row>
    <row r="6" spans="1:6" ht="15" customHeight="1">
      <c r="A6" s="94"/>
      <c r="B6" s="1">
        <v>2</v>
      </c>
      <c r="C6" s="20" t="s">
        <v>91</v>
      </c>
      <c r="D6" s="10" t="s">
        <v>14</v>
      </c>
      <c r="E6" s="2">
        <v>8500</v>
      </c>
      <c r="F6" s="94"/>
    </row>
    <row r="7" spans="1:6" ht="15" customHeight="1">
      <c r="A7" s="94"/>
      <c r="B7" s="1">
        <v>3</v>
      </c>
      <c r="C7" s="20" t="s">
        <v>92</v>
      </c>
      <c r="D7" s="10" t="s">
        <v>93</v>
      </c>
      <c r="E7" s="2">
        <v>12805.1</v>
      </c>
      <c r="F7" s="94"/>
    </row>
    <row r="8" spans="1:6" ht="15" customHeight="1">
      <c r="A8" s="94"/>
      <c r="B8" s="1">
        <v>4</v>
      </c>
      <c r="C8" s="20" t="s">
        <v>95</v>
      </c>
      <c r="D8" s="10" t="s">
        <v>14</v>
      </c>
      <c r="E8" s="2">
        <v>245</v>
      </c>
      <c r="F8" s="94"/>
    </row>
    <row r="9" spans="1:6" ht="15" customHeight="1">
      <c r="A9" s="94"/>
      <c r="B9" s="1">
        <v>5</v>
      </c>
      <c r="C9" s="20" t="s">
        <v>96</v>
      </c>
      <c r="D9" s="10" t="s">
        <v>97</v>
      </c>
      <c r="E9" s="2">
        <v>6409.9</v>
      </c>
      <c r="F9" s="94"/>
    </row>
    <row r="10" spans="1:6" ht="15" customHeight="1">
      <c r="A10" s="94"/>
      <c r="B10" s="98">
        <v>6</v>
      </c>
      <c r="C10" s="1" t="s">
        <v>99</v>
      </c>
      <c r="D10" s="10"/>
      <c r="E10" s="2">
        <v>15670</v>
      </c>
      <c r="F10" s="94"/>
    </row>
    <row r="11" spans="1:6" ht="15" customHeight="1">
      <c r="A11" s="94"/>
      <c r="B11" s="1">
        <v>7</v>
      </c>
      <c r="C11" s="20" t="s">
        <v>100</v>
      </c>
      <c r="D11" s="10"/>
      <c r="E11" s="2">
        <v>3182.47</v>
      </c>
      <c r="F11" s="94"/>
    </row>
    <row r="12" spans="1:6" ht="15" customHeight="1">
      <c r="A12" s="94"/>
      <c r="B12" s="98">
        <v>8</v>
      </c>
      <c r="C12" s="20" t="s">
        <v>103</v>
      </c>
      <c r="D12" s="10" t="s">
        <v>104</v>
      </c>
      <c r="E12" s="2">
        <v>496.08300000000003</v>
      </c>
      <c r="F12" s="94"/>
    </row>
    <row r="13" spans="1:6" ht="15" customHeight="1">
      <c r="A13" s="94"/>
      <c r="B13" s="160" t="s">
        <v>2</v>
      </c>
      <c r="C13" s="161"/>
      <c r="D13" s="89"/>
      <c r="E13" s="3">
        <f>E5+E6+E7+E8+E9+E10+E11+E12</f>
        <v>57307.553</v>
      </c>
      <c r="F13" s="88"/>
    </row>
    <row r="14" spans="1:6" ht="24" customHeight="1">
      <c r="A14" s="88"/>
      <c r="B14" s="92"/>
      <c r="C14" s="92"/>
      <c r="D14" s="92"/>
      <c r="E14" s="8"/>
      <c r="F14" s="88"/>
    </row>
    <row r="15" spans="1:6" ht="15" customHeight="1">
      <c r="A15" s="88"/>
      <c r="D15"/>
    </row>
    <row r="16" spans="1:6" ht="30" customHeight="1">
      <c r="A16" s="88"/>
      <c r="B16" s="27"/>
      <c r="C16" s="95" t="s">
        <v>0</v>
      </c>
      <c r="D16" s="28"/>
      <c r="E16" s="29"/>
    </row>
    <row r="17" spans="1:6" s="114" customFormat="1" ht="31.5" customHeight="1">
      <c r="A17" s="150"/>
      <c r="B17" s="154" t="s">
        <v>191</v>
      </c>
      <c r="C17" s="155" t="s">
        <v>195</v>
      </c>
      <c r="D17" s="155" t="s">
        <v>196</v>
      </c>
      <c r="E17" s="155" t="s">
        <v>194</v>
      </c>
      <c r="F17" s="150"/>
    </row>
    <row r="18" spans="1:6" ht="28.15" customHeight="1">
      <c r="A18" s="88"/>
      <c r="B18" s="1">
        <v>1</v>
      </c>
      <c r="C18" s="16" t="s">
        <v>49</v>
      </c>
      <c r="D18" s="10" t="s">
        <v>89</v>
      </c>
      <c r="E18" s="17">
        <v>250</v>
      </c>
    </row>
    <row r="19" spans="1:6" ht="15" customHeight="1">
      <c r="A19" s="88"/>
      <c r="B19" s="1">
        <v>2</v>
      </c>
      <c r="C19" s="20" t="s">
        <v>6</v>
      </c>
      <c r="D19" s="10" t="s">
        <v>89</v>
      </c>
      <c r="E19" s="17">
        <v>200</v>
      </c>
    </row>
    <row r="20" spans="1:6" ht="15" customHeight="1">
      <c r="A20" s="88"/>
      <c r="B20" s="1">
        <v>3</v>
      </c>
      <c r="C20" s="20" t="s">
        <v>51</v>
      </c>
      <c r="D20" s="10" t="s">
        <v>89</v>
      </c>
      <c r="E20" s="17">
        <v>1750.23</v>
      </c>
    </row>
    <row r="21" spans="1:6" ht="15" customHeight="1">
      <c r="A21" s="88"/>
      <c r="B21" s="1">
        <v>4</v>
      </c>
      <c r="C21" s="20" t="s">
        <v>5</v>
      </c>
      <c r="D21" s="10" t="s">
        <v>89</v>
      </c>
      <c r="E21" s="17">
        <v>400</v>
      </c>
    </row>
    <row r="22" spans="1:6" ht="15" customHeight="1">
      <c r="A22" s="88"/>
      <c r="B22" s="1">
        <v>5</v>
      </c>
      <c r="C22" s="20" t="s">
        <v>66</v>
      </c>
      <c r="D22" s="10" t="s">
        <v>89</v>
      </c>
      <c r="E22" s="17">
        <v>420</v>
      </c>
    </row>
    <row r="23" spans="1:6" ht="15" customHeight="1">
      <c r="A23" s="88"/>
      <c r="B23" s="1">
        <v>6</v>
      </c>
      <c r="C23" s="20" t="s">
        <v>82</v>
      </c>
      <c r="D23" s="10" t="s">
        <v>89</v>
      </c>
      <c r="E23" s="17">
        <v>500</v>
      </c>
    </row>
    <row r="24" spans="1:6" ht="15" customHeight="1">
      <c r="A24" s="88"/>
      <c r="B24" s="1">
        <v>7</v>
      </c>
      <c r="C24" s="20" t="s">
        <v>83</v>
      </c>
      <c r="D24" s="10" t="s">
        <v>89</v>
      </c>
      <c r="E24" s="17">
        <v>233.3</v>
      </c>
    </row>
    <row r="25" spans="1:6" ht="15" customHeight="1">
      <c r="A25" s="88"/>
      <c r="B25" s="1">
        <v>8</v>
      </c>
      <c r="C25" s="20" t="s">
        <v>7</v>
      </c>
      <c r="D25" s="10" t="s">
        <v>89</v>
      </c>
      <c r="E25" s="17">
        <v>386.08</v>
      </c>
    </row>
    <row r="26" spans="1:6" ht="15" customHeight="1">
      <c r="A26" s="88"/>
      <c r="B26" s="1">
        <v>9</v>
      </c>
      <c r="C26" s="20" t="s">
        <v>102</v>
      </c>
      <c r="D26" s="10"/>
      <c r="E26" s="17">
        <v>1280</v>
      </c>
    </row>
    <row r="27" spans="1:6" ht="15" customHeight="1">
      <c r="A27" s="88"/>
      <c r="B27" s="1">
        <v>10</v>
      </c>
      <c r="C27" s="20" t="s">
        <v>90</v>
      </c>
      <c r="D27" s="10"/>
      <c r="E27" s="2">
        <v>2357.89</v>
      </c>
    </row>
    <row r="28" spans="1:6" ht="15" customHeight="1">
      <c r="A28" s="94"/>
      <c r="B28" s="98">
        <v>11</v>
      </c>
      <c r="C28" s="20" t="s">
        <v>94</v>
      </c>
      <c r="D28" s="10"/>
      <c r="E28" s="2">
        <v>700</v>
      </c>
    </row>
    <row r="29" spans="1:6" ht="15" customHeight="1">
      <c r="A29" s="94"/>
      <c r="B29" s="1">
        <v>12</v>
      </c>
      <c r="C29" s="20" t="s">
        <v>98</v>
      </c>
      <c r="D29" s="10"/>
      <c r="E29" s="2">
        <v>504.54</v>
      </c>
    </row>
    <row r="30" spans="1:6" ht="15" customHeight="1">
      <c r="A30" s="94"/>
      <c r="B30" s="98">
        <v>13</v>
      </c>
      <c r="C30" s="20" t="s">
        <v>101</v>
      </c>
      <c r="D30" s="10"/>
      <c r="E30" s="2">
        <v>12025</v>
      </c>
    </row>
    <row r="31" spans="1:6" ht="15" customHeight="1">
      <c r="A31" s="88"/>
      <c r="B31" s="160" t="s">
        <v>2</v>
      </c>
      <c r="C31" s="161"/>
      <c r="D31" s="96"/>
      <c r="E31" s="3">
        <f>E18+E19+E20+E21+E22+E23+E24+E25+E26+++E27+E28+E29+E30</f>
        <v>21007.040000000001</v>
      </c>
    </row>
    <row r="32" spans="1:6" ht="15" customHeight="1">
      <c r="B32" s="94"/>
      <c r="C32" s="94"/>
      <c r="D32" s="94"/>
      <c r="E32" s="94"/>
    </row>
    <row r="33" spans="1:6" ht="15" customHeight="1">
      <c r="B33" s="4"/>
      <c r="C33" s="95" t="s">
        <v>32</v>
      </c>
      <c r="D33" s="95"/>
      <c r="E33" s="5"/>
    </row>
    <row r="34" spans="1:6" s="114" customFormat="1" ht="31.5" customHeight="1">
      <c r="A34" s="150"/>
      <c r="B34" s="154" t="s">
        <v>191</v>
      </c>
      <c r="C34" s="155" t="s">
        <v>195</v>
      </c>
      <c r="D34" s="155" t="s">
        <v>196</v>
      </c>
      <c r="E34" s="155" t="s">
        <v>194</v>
      </c>
      <c r="F34" s="150"/>
    </row>
    <row r="35" spans="1:6" ht="15" customHeight="1">
      <c r="B35" s="1">
        <v>1</v>
      </c>
      <c r="C35" s="1" t="s">
        <v>56</v>
      </c>
      <c r="D35" s="10"/>
      <c r="E35" s="17">
        <v>920.37</v>
      </c>
    </row>
    <row r="36" spans="1:6" ht="15" customHeight="1">
      <c r="A36" s="34"/>
      <c r="D36"/>
    </row>
    <row r="37" spans="1:6" ht="15" customHeight="1">
      <c r="D37"/>
    </row>
    <row r="38" spans="1:6" s="32" customFormat="1" ht="15" customHeight="1"/>
    <row r="39" spans="1:6" ht="15" customHeight="1">
      <c r="D39"/>
    </row>
    <row r="40" spans="1:6" ht="15" customHeight="1">
      <c r="D40"/>
    </row>
    <row r="41" spans="1:6" ht="15" customHeight="1">
      <c r="D41"/>
    </row>
    <row r="42" spans="1:6" ht="15" customHeight="1">
      <c r="D42"/>
    </row>
    <row r="43" spans="1:6" ht="15" customHeight="1">
      <c r="D43"/>
    </row>
    <row r="44" spans="1:6" ht="15" customHeight="1"/>
    <row r="45" spans="1:6" ht="15" customHeight="1"/>
    <row r="46" spans="1:6" ht="15" customHeight="1"/>
    <row r="47" spans="1:6" ht="15" customHeight="1"/>
    <row r="48" spans="1:6" ht="15" customHeight="1"/>
    <row r="49" spans="9:12" ht="15" customHeight="1"/>
    <row r="50" spans="9:12" ht="15" customHeight="1"/>
    <row r="51" spans="9:12" ht="15" customHeight="1"/>
    <row r="52" spans="9:12" ht="15" customHeight="1"/>
    <row r="53" spans="9:12" ht="15" customHeight="1"/>
    <row r="54" spans="9:12" ht="15" customHeight="1"/>
    <row r="55" spans="9:12" ht="15" customHeight="1"/>
    <row r="56" spans="9:12" ht="15" customHeight="1"/>
    <row r="57" spans="9:12" ht="15" customHeight="1">
      <c r="I57" s="21"/>
      <c r="J57" s="22"/>
      <c r="K57" s="23"/>
      <c r="L57" s="23"/>
    </row>
    <row r="58" spans="9:12" ht="15.75" customHeight="1">
      <c r="I58" s="21"/>
      <c r="J58" s="22"/>
      <c r="K58" s="23"/>
      <c r="L58" s="23"/>
    </row>
    <row r="59" spans="9:12" ht="15.75" customHeight="1">
      <c r="I59" s="21"/>
      <c r="J59" s="22"/>
      <c r="K59" s="23"/>
      <c r="L59" s="23"/>
    </row>
    <row r="60" spans="9:12" ht="15.75" customHeight="1">
      <c r="I60" s="21"/>
      <c r="J60" s="22"/>
      <c r="K60" s="23"/>
      <c r="L60" s="23"/>
    </row>
    <row r="61" spans="9:12" ht="15.75" customHeight="1">
      <c r="I61" s="21"/>
      <c r="J61" s="22"/>
      <c r="K61" s="23"/>
      <c r="L61" s="23"/>
    </row>
    <row r="62" spans="9:12" ht="15.75" customHeight="1">
      <c r="I62" s="21"/>
      <c r="J62" s="22"/>
      <c r="K62" s="23"/>
      <c r="L62" s="23"/>
    </row>
    <row r="63" spans="9:12" ht="19.5" customHeight="1">
      <c r="I63" s="21"/>
      <c r="J63" s="22"/>
      <c r="K63" s="23"/>
      <c r="L63" s="23"/>
    </row>
    <row r="64" spans="9:12" ht="19.5" customHeight="1">
      <c r="I64" s="21"/>
      <c r="J64" s="22"/>
      <c r="K64" s="23"/>
      <c r="L64" s="23"/>
    </row>
    <row r="65" spans="9:12">
      <c r="I65" s="21"/>
      <c r="J65" s="22"/>
      <c r="K65" s="23"/>
      <c r="L65" s="23"/>
    </row>
    <row r="66" spans="9:12">
      <c r="I66" s="21"/>
      <c r="J66" s="22"/>
      <c r="K66" s="23"/>
      <c r="L66" s="23"/>
    </row>
    <row r="67" spans="9:12">
      <c r="I67" s="21"/>
      <c r="J67" s="22"/>
      <c r="K67" s="23"/>
      <c r="L67" s="23"/>
    </row>
    <row r="68" spans="9:12">
      <c r="I68" s="21"/>
      <c r="J68" s="22"/>
      <c r="K68" s="23"/>
      <c r="L68" s="23"/>
    </row>
    <row r="69" spans="9:12">
      <c r="I69" s="21"/>
      <c r="J69" s="22"/>
      <c r="K69" s="23"/>
      <c r="L69" s="23"/>
    </row>
    <row r="70" spans="9:12">
      <c r="I70" s="21"/>
      <c r="J70" s="22"/>
      <c r="K70" s="23"/>
      <c r="L70" s="23"/>
    </row>
    <row r="71" spans="9:12">
      <c r="I71" s="21"/>
      <c r="J71" s="22"/>
      <c r="K71" s="23"/>
      <c r="L71" s="23"/>
    </row>
    <row r="72" spans="9:12">
      <c r="I72" s="21"/>
      <c r="J72" s="23"/>
      <c r="K72" s="23"/>
      <c r="L72" s="23"/>
    </row>
    <row r="73" spans="9:12">
      <c r="I73" s="21"/>
      <c r="J73" s="23"/>
      <c r="K73" s="23"/>
      <c r="L73" s="23"/>
    </row>
    <row r="74" spans="9:12">
      <c r="I74" s="21"/>
      <c r="J74" s="23"/>
      <c r="K74" s="23"/>
      <c r="L74" s="23"/>
    </row>
    <row r="75" spans="9:12">
      <c r="I75" s="21"/>
      <c r="J75" s="23"/>
      <c r="K75" s="23"/>
      <c r="L75" s="23"/>
    </row>
    <row r="76" spans="9:12">
      <c r="I76" s="21"/>
      <c r="J76" s="23"/>
      <c r="K76" s="23"/>
      <c r="L76" s="23"/>
    </row>
    <row r="77" spans="9:12">
      <c r="I77" s="21"/>
      <c r="J77" s="23"/>
      <c r="K77" s="23"/>
      <c r="L77" s="23"/>
    </row>
    <row r="78" spans="9:12">
      <c r="I78" s="23"/>
      <c r="J78" s="23"/>
      <c r="K78" s="23"/>
      <c r="L78" s="23"/>
    </row>
    <row r="79" spans="9:12">
      <c r="I79" s="23"/>
      <c r="J79" s="23"/>
      <c r="K79" s="23"/>
      <c r="L79" s="23"/>
    </row>
  </sheetData>
  <mergeCells count="3">
    <mergeCell ref="A2:F2"/>
    <mergeCell ref="B13:C13"/>
    <mergeCell ref="B31:C31"/>
  </mergeCells>
  <pageMargins left="0.25" right="0.25" top="0.75" bottom="0.75" header="0.3" footer="0.3"/>
  <pageSetup paperSize="9" scale="88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5"/>
  <sheetViews>
    <sheetView zoomScaleNormal="100" workbookViewId="0">
      <selection activeCell="A4" sqref="A4:XFD4"/>
    </sheetView>
  </sheetViews>
  <sheetFormatPr defaultRowHeight="15"/>
  <cols>
    <col min="2" max="2" width="6" customWidth="1"/>
    <col min="3" max="3" width="69.85546875" customWidth="1"/>
    <col min="4" max="4" width="14.28515625" style="15" customWidth="1"/>
    <col min="5" max="5" width="11.5703125" customWidth="1"/>
  </cols>
  <sheetData>
    <row r="2" spans="1:6" ht="33.75" customHeight="1">
      <c r="A2" s="159" t="s">
        <v>120</v>
      </c>
      <c r="B2" s="159"/>
      <c r="C2" s="159"/>
      <c r="D2" s="159"/>
      <c r="E2" s="159"/>
      <c r="F2" s="159"/>
    </row>
    <row r="3" spans="1:6" ht="23.25" customHeight="1">
      <c r="A3" s="97"/>
      <c r="B3" s="120"/>
      <c r="C3" s="118" t="s">
        <v>1</v>
      </c>
      <c r="D3" s="120"/>
      <c r="E3" s="126"/>
      <c r="F3" s="97"/>
    </row>
    <row r="4" spans="1:6" s="114" customFormat="1" ht="33" customHeight="1">
      <c r="A4" s="150"/>
      <c r="B4" s="154" t="s">
        <v>191</v>
      </c>
      <c r="C4" s="155" t="s">
        <v>192</v>
      </c>
      <c r="D4" s="155" t="s">
        <v>193</v>
      </c>
      <c r="E4" s="155" t="s">
        <v>194</v>
      </c>
      <c r="F4" s="150"/>
    </row>
    <row r="5" spans="1:6" ht="15" customHeight="1">
      <c r="A5" s="97"/>
      <c r="B5" s="115">
        <v>1</v>
      </c>
      <c r="C5" s="122" t="s">
        <v>106</v>
      </c>
      <c r="D5" s="124" t="s">
        <v>67</v>
      </c>
      <c r="E5" s="127">
        <v>2100</v>
      </c>
      <c r="F5" s="97"/>
    </row>
    <row r="6" spans="1:6" ht="29.25" customHeight="1">
      <c r="A6" s="97"/>
      <c r="B6" s="115">
        <v>2</v>
      </c>
      <c r="C6" s="122" t="s">
        <v>107</v>
      </c>
      <c r="D6" s="124"/>
      <c r="E6" s="128">
        <v>2036</v>
      </c>
      <c r="F6" s="97"/>
    </row>
    <row r="7" spans="1:6" ht="15" customHeight="1">
      <c r="A7" s="97"/>
      <c r="B7" s="115">
        <v>3</v>
      </c>
      <c r="C7" s="122" t="s">
        <v>108</v>
      </c>
      <c r="D7" s="124" t="s">
        <v>109</v>
      </c>
      <c r="E7" s="127">
        <v>11000</v>
      </c>
      <c r="F7" s="97"/>
    </row>
    <row r="8" spans="1:6" ht="16.149999999999999" customHeight="1">
      <c r="A8" s="97"/>
      <c r="B8" s="115">
        <v>4</v>
      </c>
      <c r="C8" s="122" t="s">
        <v>110</v>
      </c>
      <c r="D8" s="124" t="s">
        <v>14</v>
      </c>
      <c r="E8" s="128">
        <v>13960</v>
      </c>
      <c r="F8" s="97"/>
    </row>
    <row r="9" spans="1:6" ht="27.6" customHeight="1">
      <c r="A9" s="97"/>
      <c r="B9" s="160" t="s">
        <v>2</v>
      </c>
      <c r="C9" s="161"/>
      <c r="D9" s="129"/>
      <c r="E9" s="130">
        <v>29096</v>
      </c>
    </row>
    <row r="10" spans="1:6" ht="15" customHeight="1">
      <c r="A10" s="97"/>
      <c r="B10" s="117"/>
      <c r="C10" s="123"/>
      <c r="D10" s="123"/>
      <c r="E10" s="131"/>
    </row>
    <row r="11" spans="1:6" ht="15" customHeight="1">
      <c r="A11" s="97"/>
      <c r="B11" s="114"/>
      <c r="C11" s="114"/>
      <c r="D11" s="132"/>
      <c r="E11" s="114"/>
    </row>
    <row r="12" spans="1:6" ht="15" customHeight="1">
      <c r="A12" s="97"/>
      <c r="B12" s="121"/>
      <c r="C12" s="123" t="s">
        <v>0</v>
      </c>
      <c r="D12" s="133"/>
      <c r="E12" s="134"/>
    </row>
    <row r="13" spans="1:6" s="114" customFormat="1" ht="31.5" customHeight="1">
      <c r="A13" s="150"/>
      <c r="B13" s="154" t="s">
        <v>191</v>
      </c>
      <c r="C13" s="155" t="s">
        <v>195</v>
      </c>
      <c r="D13" s="155" t="s">
        <v>196</v>
      </c>
      <c r="E13" s="155" t="s">
        <v>194</v>
      </c>
      <c r="F13" s="150"/>
    </row>
    <row r="14" spans="1:6" ht="31.5" customHeight="1">
      <c r="A14" s="97"/>
      <c r="B14" s="115">
        <v>1</v>
      </c>
      <c r="C14" s="119" t="s">
        <v>49</v>
      </c>
      <c r="D14" s="124" t="s">
        <v>105</v>
      </c>
      <c r="E14" s="135">
        <v>250</v>
      </c>
    </row>
    <row r="15" spans="1:6" ht="15" customHeight="1">
      <c r="A15" s="97"/>
      <c r="B15" s="115">
        <v>2</v>
      </c>
      <c r="C15" s="122" t="s">
        <v>6</v>
      </c>
      <c r="D15" s="124" t="s">
        <v>105</v>
      </c>
      <c r="E15" s="135">
        <v>200</v>
      </c>
    </row>
    <row r="16" spans="1:6" ht="15" customHeight="1">
      <c r="A16" s="97"/>
      <c r="B16" s="115">
        <v>3</v>
      </c>
      <c r="C16" s="122" t="s">
        <v>51</v>
      </c>
      <c r="D16" s="124" t="s">
        <v>105</v>
      </c>
      <c r="E16" s="135">
        <v>1750.23</v>
      </c>
    </row>
    <row r="17" spans="1:6" ht="15" customHeight="1">
      <c r="A17" s="97"/>
      <c r="B17" s="115">
        <v>4</v>
      </c>
      <c r="C17" s="122" t="s">
        <v>5</v>
      </c>
      <c r="D17" s="124" t="s">
        <v>105</v>
      </c>
      <c r="E17" s="135">
        <v>400</v>
      </c>
    </row>
    <row r="18" spans="1:6" ht="15" customHeight="1">
      <c r="A18" s="97"/>
      <c r="B18" s="115">
        <v>5</v>
      </c>
      <c r="C18" s="122" t="s">
        <v>82</v>
      </c>
      <c r="D18" s="124" t="s">
        <v>105</v>
      </c>
      <c r="E18" s="135">
        <v>500</v>
      </c>
    </row>
    <row r="19" spans="1:6" ht="15" customHeight="1">
      <c r="A19" s="97"/>
      <c r="B19" s="115">
        <v>6</v>
      </c>
      <c r="C19" s="122" t="s">
        <v>83</v>
      </c>
      <c r="D19" s="124" t="s">
        <v>105</v>
      </c>
      <c r="E19" s="135">
        <v>233.3</v>
      </c>
    </row>
    <row r="20" spans="1:6" ht="15" customHeight="1">
      <c r="A20" s="97"/>
      <c r="B20" s="115">
        <v>7</v>
      </c>
      <c r="C20" s="122" t="s">
        <v>7</v>
      </c>
      <c r="D20" s="124" t="s">
        <v>89</v>
      </c>
      <c r="E20" s="135">
        <v>386.08</v>
      </c>
    </row>
    <row r="21" spans="1:6" ht="15" customHeight="1">
      <c r="A21" s="97"/>
      <c r="B21" s="115">
        <v>8</v>
      </c>
      <c r="C21" s="122" t="s">
        <v>111</v>
      </c>
      <c r="D21" s="124"/>
      <c r="E21" s="128">
        <v>550</v>
      </c>
    </row>
    <row r="22" spans="1:6" s="32" customFormat="1" ht="15" customHeight="1">
      <c r="A22" s="97"/>
      <c r="B22" s="115">
        <v>9</v>
      </c>
      <c r="C22" s="122" t="s">
        <v>112</v>
      </c>
      <c r="D22" s="124"/>
      <c r="E22" s="128">
        <v>10324</v>
      </c>
      <c r="F22"/>
    </row>
    <row r="23" spans="1:6" ht="15" customHeight="1">
      <c r="B23" s="115">
        <v>10</v>
      </c>
      <c r="C23" s="122" t="s">
        <v>113</v>
      </c>
      <c r="D23" s="124"/>
      <c r="E23" s="128">
        <v>1050</v>
      </c>
    </row>
    <row r="24" spans="1:6" ht="30.6" customHeight="1">
      <c r="B24" s="115">
        <v>11</v>
      </c>
      <c r="C24" s="122" t="s">
        <v>114</v>
      </c>
      <c r="D24" s="124"/>
      <c r="E24" s="127">
        <v>4400</v>
      </c>
    </row>
    <row r="25" spans="1:6" ht="15" customHeight="1">
      <c r="B25" s="115">
        <v>12</v>
      </c>
      <c r="C25" s="125" t="s">
        <v>40</v>
      </c>
      <c r="D25" s="124"/>
      <c r="E25" s="127">
        <v>166</v>
      </c>
    </row>
    <row r="26" spans="1:6" ht="15" customHeight="1">
      <c r="B26" s="160" t="s">
        <v>2</v>
      </c>
      <c r="C26" s="161"/>
      <c r="D26" s="129"/>
      <c r="E26" s="130">
        <f>E14+E15+E16+E17+E18+E19+E20+E21+E22+E23+E24+E25</f>
        <v>20209.61</v>
      </c>
    </row>
    <row r="27" spans="1:6" ht="15" customHeight="1">
      <c r="B27" s="120"/>
      <c r="C27" s="120"/>
      <c r="D27" s="120"/>
      <c r="E27" s="126"/>
    </row>
    <row r="28" spans="1:6" ht="15" customHeight="1">
      <c r="B28" s="116"/>
      <c r="C28" s="123" t="s">
        <v>32</v>
      </c>
      <c r="D28" s="123"/>
      <c r="E28" s="136"/>
    </row>
    <row r="29" spans="1:6" s="114" customFormat="1" ht="31.5" customHeight="1">
      <c r="A29" s="150"/>
      <c r="B29" s="154" t="s">
        <v>191</v>
      </c>
      <c r="C29" s="155" t="s">
        <v>195</v>
      </c>
      <c r="D29" s="155" t="s">
        <v>196</v>
      </c>
      <c r="E29" s="155" t="s">
        <v>194</v>
      </c>
      <c r="F29" s="150"/>
    </row>
    <row r="30" spans="1:6" ht="15" customHeight="1">
      <c r="B30" s="115">
        <v>1</v>
      </c>
      <c r="C30" s="119" t="s">
        <v>56</v>
      </c>
      <c r="D30" s="124" t="s">
        <v>105</v>
      </c>
      <c r="E30" s="135">
        <v>920.37</v>
      </c>
    </row>
    <row r="31" spans="1:6" ht="15" customHeight="1">
      <c r="B31" s="116"/>
      <c r="C31" s="123"/>
      <c r="D31" s="123"/>
      <c r="E31" s="136"/>
    </row>
    <row r="32" spans="1:6" ht="15" customHeight="1">
      <c r="B32" s="116"/>
      <c r="C32" s="123" t="s">
        <v>115</v>
      </c>
      <c r="D32" s="123"/>
      <c r="E32" s="136"/>
    </row>
    <row r="33" spans="1:12" s="114" customFormat="1" ht="31.5" customHeight="1">
      <c r="A33" s="150"/>
      <c r="B33" s="154" t="s">
        <v>191</v>
      </c>
      <c r="C33" s="155" t="s">
        <v>195</v>
      </c>
      <c r="D33" s="155" t="s">
        <v>196</v>
      </c>
      <c r="E33" s="155" t="s">
        <v>194</v>
      </c>
      <c r="F33" s="150"/>
    </row>
    <row r="34" spans="1:12" ht="30.75" customHeight="1">
      <c r="B34" s="115">
        <v>1</v>
      </c>
      <c r="C34" s="119" t="s">
        <v>116</v>
      </c>
      <c r="D34" s="124"/>
      <c r="E34" s="127">
        <v>456</v>
      </c>
    </row>
    <row r="35" spans="1:12" ht="15" customHeight="1">
      <c r="B35" s="114"/>
      <c r="C35" s="114"/>
      <c r="D35" s="114"/>
      <c r="E35" s="114"/>
    </row>
    <row r="36" spans="1:12" ht="15" customHeight="1">
      <c r="B36" s="116"/>
      <c r="C36" s="123" t="s">
        <v>117</v>
      </c>
      <c r="D36" s="123"/>
      <c r="E36" s="136"/>
    </row>
    <row r="37" spans="1:12" s="114" customFormat="1" ht="31.5" customHeight="1">
      <c r="A37" s="150"/>
      <c r="B37" s="154" t="s">
        <v>191</v>
      </c>
      <c r="C37" s="155" t="s">
        <v>195</v>
      </c>
      <c r="D37" s="155" t="s">
        <v>196</v>
      </c>
      <c r="E37" s="155" t="s">
        <v>194</v>
      </c>
      <c r="F37" s="150"/>
    </row>
    <row r="38" spans="1:12" ht="15" customHeight="1">
      <c r="B38" s="115">
        <v>1</v>
      </c>
      <c r="C38" s="119" t="s">
        <v>118</v>
      </c>
      <c r="D38" s="124" t="s">
        <v>119</v>
      </c>
      <c r="E38" s="135">
        <v>80000</v>
      </c>
    </row>
    <row r="39" spans="1:12" ht="15" customHeight="1">
      <c r="B39" s="114"/>
      <c r="C39" s="114"/>
      <c r="D39" s="114"/>
      <c r="E39" s="114"/>
    </row>
    <row r="40" spans="1:12" ht="15" customHeight="1"/>
    <row r="41" spans="1:12" ht="15" customHeight="1"/>
    <row r="42" spans="1:12" ht="15" customHeight="1"/>
    <row r="43" spans="1:12" ht="15" customHeight="1">
      <c r="I43" s="21"/>
      <c r="J43" s="22"/>
      <c r="K43" s="23"/>
      <c r="L43" s="23"/>
    </row>
    <row r="44" spans="1:12" ht="15.75" customHeight="1">
      <c r="I44" s="21"/>
      <c r="J44" s="22"/>
      <c r="K44" s="23"/>
      <c r="L44" s="23"/>
    </row>
    <row r="45" spans="1:12" ht="15.75" customHeight="1">
      <c r="I45" s="21"/>
      <c r="J45" s="22"/>
      <c r="K45" s="23"/>
      <c r="L45" s="23"/>
    </row>
    <row r="46" spans="1:12" ht="15.75" customHeight="1">
      <c r="I46" s="21"/>
      <c r="J46" s="22"/>
      <c r="K46" s="23"/>
      <c r="L46" s="23"/>
    </row>
    <row r="47" spans="1:12" ht="15.75" customHeight="1">
      <c r="I47" s="21"/>
      <c r="J47" s="22"/>
      <c r="K47" s="23"/>
      <c r="L47" s="23"/>
    </row>
    <row r="48" spans="1:12" ht="15.75" customHeight="1">
      <c r="I48" s="21"/>
      <c r="J48" s="22"/>
      <c r="K48" s="23"/>
      <c r="L48" s="23"/>
    </row>
    <row r="49" spans="9:12" ht="19.5" customHeight="1">
      <c r="I49" s="21"/>
      <c r="J49" s="22"/>
      <c r="K49" s="23"/>
      <c r="L49" s="23"/>
    </row>
    <row r="50" spans="9:12" ht="19.5" customHeight="1">
      <c r="I50" s="21"/>
      <c r="J50" s="22"/>
      <c r="K50" s="23"/>
      <c r="L50" s="23"/>
    </row>
    <row r="51" spans="9:12">
      <c r="I51" s="21"/>
      <c r="J51" s="22"/>
      <c r="K51" s="23"/>
      <c r="L51" s="23"/>
    </row>
    <row r="52" spans="9:12">
      <c r="I52" s="21"/>
      <c r="J52" s="22"/>
      <c r="K52" s="23"/>
      <c r="L52" s="23"/>
    </row>
    <row r="53" spans="9:12">
      <c r="I53" s="21"/>
      <c r="J53" s="22"/>
      <c r="K53" s="23"/>
      <c r="L53" s="23"/>
    </row>
    <row r="54" spans="9:12">
      <c r="I54" s="21"/>
      <c r="J54" s="22"/>
      <c r="K54" s="23"/>
      <c r="L54" s="23"/>
    </row>
    <row r="55" spans="9:12">
      <c r="I55" s="21"/>
      <c r="J55" s="22"/>
      <c r="K55" s="23"/>
      <c r="L55" s="23"/>
    </row>
    <row r="56" spans="9:12">
      <c r="I56" s="21"/>
      <c r="J56" s="22"/>
      <c r="K56" s="23"/>
      <c r="L56" s="23"/>
    </row>
    <row r="57" spans="9:12">
      <c r="I57" s="21"/>
      <c r="J57" s="22"/>
      <c r="K57" s="23"/>
      <c r="L57" s="23"/>
    </row>
    <row r="58" spans="9:12">
      <c r="I58" s="21"/>
      <c r="J58" s="23"/>
      <c r="K58" s="23"/>
      <c r="L58" s="23"/>
    </row>
    <row r="59" spans="9:12">
      <c r="I59" s="21"/>
      <c r="J59" s="23"/>
      <c r="K59" s="23"/>
      <c r="L59" s="23"/>
    </row>
    <row r="60" spans="9:12">
      <c r="I60" s="21"/>
      <c r="J60" s="23"/>
      <c r="K60" s="23"/>
      <c r="L60" s="23"/>
    </row>
    <row r="61" spans="9:12">
      <c r="I61" s="21"/>
      <c r="J61" s="23"/>
      <c r="K61" s="23"/>
      <c r="L61" s="23"/>
    </row>
    <row r="62" spans="9:12">
      <c r="I62" s="21"/>
      <c r="J62" s="23"/>
      <c r="K62" s="23"/>
      <c r="L62" s="23"/>
    </row>
    <row r="63" spans="9:12">
      <c r="I63" s="21"/>
      <c r="J63" s="23"/>
      <c r="K63" s="23"/>
      <c r="L63" s="23"/>
    </row>
    <row r="64" spans="9:12">
      <c r="I64" s="23"/>
      <c r="J64" s="23"/>
      <c r="K64" s="23"/>
      <c r="L64" s="23"/>
    </row>
    <row r="65" spans="9:12">
      <c r="I65" s="23"/>
      <c r="J65" s="23"/>
      <c r="K65" s="23"/>
      <c r="L65" s="23"/>
    </row>
  </sheetData>
  <mergeCells count="3">
    <mergeCell ref="B9:C9"/>
    <mergeCell ref="B26:C26"/>
    <mergeCell ref="A2:F2"/>
  </mergeCells>
  <pageMargins left="0.25" right="0.25" top="0.75" bottom="0.75" header="0.3" footer="0.3"/>
  <pageSetup paperSize="9" scale="82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0"/>
  <sheetViews>
    <sheetView zoomScaleNormal="100" workbookViewId="0">
      <selection activeCell="A13" sqref="A13:XFD13"/>
    </sheetView>
  </sheetViews>
  <sheetFormatPr defaultRowHeight="15"/>
  <cols>
    <col min="2" max="2" width="6" customWidth="1"/>
    <col min="3" max="3" width="69.85546875" customWidth="1"/>
    <col min="4" max="4" width="14.28515625" style="15" customWidth="1"/>
    <col min="5" max="5" width="11.5703125" customWidth="1"/>
  </cols>
  <sheetData>
    <row r="2" spans="1:6" ht="33.75" customHeight="1">
      <c r="A2" s="159" t="s">
        <v>127</v>
      </c>
      <c r="B2" s="159"/>
      <c r="C2" s="159"/>
      <c r="D2" s="159"/>
      <c r="E2" s="159"/>
      <c r="F2" s="159"/>
    </row>
    <row r="3" spans="1:6" ht="23.25" customHeight="1">
      <c r="A3" s="35"/>
      <c r="B3" s="99"/>
      <c r="C3" s="12" t="s">
        <v>1</v>
      </c>
      <c r="D3" s="99"/>
      <c r="E3" s="101"/>
      <c r="F3" s="35"/>
    </row>
    <row r="4" spans="1:6" s="114" customFormat="1" ht="33" customHeight="1">
      <c r="A4" s="150"/>
      <c r="B4" s="154" t="s">
        <v>191</v>
      </c>
      <c r="C4" s="155" t="s">
        <v>192</v>
      </c>
      <c r="D4" s="155" t="s">
        <v>193</v>
      </c>
      <c r="E4" s="155" t="s">
        <v>194</v>
      </c>
      <c r="F4" s="150"/>
    </row>
    <row r="5" spans="1:6" ht="15" customHeight="1">
      <c r="A5" s="35"/>
      <c r="B5" s="1">
        <v>1</v>
      </c>
      <c r="C5" s="42" t="s">
        <v>123</v>
      </c>
      <c r="D5" s="49" t="s">
        <v>126</v>
      </c>
      <c r="E5" s="102">
        <v>5000</v>
      </c>
      <c r="F5" s="35"/>
    </row>
    <row r="6" spans="1:6" ht="15" customHeight="1">
      <c r="A6" s="35"/>
      <c r="B6" s="1">
        <v>2</v>
      </c>
      <c r="C6" s="42" t="s">
        <v>107</v>
      </c>
      <c r="D6" s="49"/>
      <c r="E6" s="103">
        <v>6596</v>
      </c>
      <c r="F6" s="35"/>
    </row>
    <row r="7" spans="1:6" ht="15" customHeight="1">
      <c r="A7" s="35"/>
      <c r="B7" s="1">
        <v>3</v>
      </c>
      <c r="C7" s="42" t="s">
        <v>124</v>
      </c>
      <c r="D7" s="49" t="s">
        <v>125</v>
      </c>
      <c r="E7" s="102">
        <v>6000</v>
      </c>
      <c r="F7" s="35"/>
    </row>
    <row r="8" spans="1:6" ht="15" customHeight="1">
      <c r="A8" s="36"/>
      <c r="B8" s="1">
        <v>4</v>
      </c>
      <c r="C8" s="122" t="s">
        <v>108</v>
      </c>
      <c r="D8" s="49"/>
      <c r="E8" s="103">
        <v>11000</v>
      </c>
      <c r="F8" s="36"/>
    </row>
    <row r="9" spans="1:6" ht="15" customHeight="1">
      <c r="A9" s="36"/>
      <c r="B9" s="160" t="s">
        <v>2</v>
      </c>
      <c r="C9" s="161"/>
      <c r="D9" s="104"/>
      <c r="E9" s="113">
        <f>E5+E6+E7+E8</f>
        <v>28596</v>
      </c>
      <c r="F9" s="36"/>
    </row>
    <row r="10" spans="1:6" ht="15" customHeight="1">
      <c r="A10" s="36"/>
      <c r="B10" s="100"/>
      <c r="C10" s="48"/>
      <c r="D10" s="48"/>
      <c r="E10" s="106"/>
      <c r="F10" s="36"/>
    </row>
    <row r="11" spans="1:6" ht="15" customHeight="1">
      <c r="A11" s="36"/>
      <c r="C11" s="107"/>
      <c r="D11" s="107"/>
      <c r="E11" s="108"/>
      <c r="F11" s="36"/>
    </row>
    <row r="12" spans="1:6" ht="15" customHeight="1">
      <c r="A12" s="36"/>
      <c r="B12" s="27"/>
      <c r="C12" s="48" t="s">
        <v>0</v>
      </c>
      <c r="D12" s="109"/>
      <c r="E12" s="110"/>
      <c r="F12" s="36"/>
    </row>
    <row r="13" spans="1:6" s="114" customFormat="1" ht="31.5" customHeight="1">
      <c r="A13" s="150"/>
      <c r="B13" s="154" t="s">
        <v>191</v>
      </c>
      <c r="C13" s="155" t="s">
        <v>195</v>
      </c>
      <c r="D13" s="155" t="s">
        <v>196</v>
      </c>
      <c r="E13" s="155" t="s">
        <v>194</v>
      </c>
      <c r="F13" s="150"/>
    </row>
    <row r="14" spans="1:6" ht="30.6" customHeight="1">
      <c r="A14" s="36"/>
      <c r="B14" s="1">
        <v>1</v>
      </c>
      <c r="C14" s="16" t="s">
        <v>49</v>
      </c>
      <c r="D14" s="49" t="s">
        <v>121</v>
      </c>
      <c r="E14" s="135">
        <v>250</v>
      </c>
      <c r="F14" s="36"/>
    </row>
    <row r="15" spans="1:6" ht="15" customHeight="1">
      <c r="A15" s="36"/>
      <c r="B15" s="1">
        <v>2</v>
      </c>
      <c r="C15" s="42" t="s">
        <v>6</v>
      </c>
      <c r="D15" s="49" t="s">
        <v>121</v>
      </c>
      <c r="E15" s="135">
        <v>200</v>
      </c>
      <c r="F15" s="36"/>
    </row>
    <row r="16" spans="1:6" ht="15" customHeight="1">
      <c r="A16" s="36"/>
      <c r="B16" s="1">
        <v>3</v>
      </c>
      <c r="C16" s="42" t="s">
        <v>51</v>
      </c>
      <c r="D16" s="49" t="s">
        <v>121</v>
      </c>
      <c r="E16" s="135">
        <v>1750.23</v>
      </c>
      <c r="F16" s="36"/>
    </row>
    <row r="17" spans="1:6" ht="15" customHeight="1">
      <c r="A17" s="36"/>
      <c r="B17" s="1">
        <v>4</v>
      </c>
      <c r="C17" s="42" t="s">
        <v>5</v>
      </c>
      <c r="D17" s="49" t="s">
        <v>121</v>
      </c>
      <c r="E17" s="135">
        <v>400</v>
      </c>
      <c r="F17" s="36"/>
    </row>
    <row r="18" spans="1:6" ht="15" customHeight="1">
      <c r="A18" s="35"/>
      <c r="B18" s="1">
        <v>6</v>
      </c>
      <c r="C18" s="42" t="s">
        <v>82</v>
      </c>
      <c r="D18" s="49" t="s">
        <v>121</v>
      </c>
      <c r="E18" s="135">
        <v>500</v>
      </c>
      <c r="F18" s="35"/>
    </row>
    <row r="19" spans="1:6" ht="15" customHeight="1">
      <c r="A19" s="35"/>
      <c r="B19" s="1">
        <v>7</v>
      </c>
      <c r="C19" s="42" t="s">
        <v>55</v>
      </c>
      <c r="D19" s="49" t="s">
        <v>121</v>
      </c>
      <c r="E19" s="135">
        <v>233.3</v>
      </c>
      <c r="F19" s="35"/>
    </row>
    <row r="20" spans="1:6" ht="15" customHeight="1">
      <c r="A20" s="35"/>
      <c r="B20" s="1">
        <v>8</v>
      </c>
      <c r="C20" s="42" t="s">
        <v>7</v>
      </c>
      <c r="D20" s="49" t="s">
        <v>105</v>
      </c>
      <c r="E20" s="135">
        <v>418.28</v>
      </c>
      <c r="F20" s="35"/>
    </row>
    <row r="21" spans="1:6" ht="15" customHeight="1">
      <c r="A21" s="36"/>
      <c r="B21" s="115">
        <v>12</v>
      </c>
      <c r="C21" s="42" t="s">
        <v>122</v>
      </c>
      <c r="D21" s="49" t="s">
        <v>128</v>
      </c>
      <c r="E21" s="135">
        <v>2000</v>
      </c>
      <c r="F21" s="36"/>
    </row>
    <row r="22" spans="1:6" s="114" customFormat="1" ht="15" customHeight="1">
      <c r="A22" s="120"/>
      <c r="B22" s="115">
        <v>13</v>
      </c>
      <c r="C22" s="122" t="s">
        <v>129</v>
      </c>
      <c r="D22" s="124" t="s">
        <v>128</v>
      </c>
      <c r="E22" s="135">
        <v>3335</v>
      </c>
      <c r="F22" s="120"/>
    </row>
    <row r="23" spans="1:6" s="114" customFormat="1" ht="15" customHeight="1">
      <c r="A23" s="120"/>
      <c r="B23" s="115">
        <v>14</v>
      </c>
      <c r="C23" s="122" t="s">
        <v>130</v>
      </c>
      <c r="D23" s="124"/>
      <c r="E23" s="135">
        <v>1200</v>
      </c>
      <c r="F23" s="120"/>
    </row>
    <row r="24" spans="1:6" s="114" customFormat="1" ht="31.15" customHeight="1">
      <c r="A24" s="120"/>
      <c r="B24" s="115">
        <v>15</v>
      </c>
      <c r="C24" s="122" t="s">
        <v>131</v>
      </c>
      <c r="D24" s="124"/>
      <c r="E24" s="135">
        <v>20000</v>
      </c>
      <c r="F24" s="120"/>
    </row>
    <row r="25" spans="1:6" s="114" customFormat="1" ht="15" customHeight="1">
      <c r="A25" s="120"/>
      <c r="B25" s="115">
        <v>16</v>
      </c>
      <c r="C25" s="122" t="s">
        <v>151</v>
      </c>
      <c r="D25" s="124"/>
      <c r="E25" s="135">
        <v>9451</v>
      </c>
      <c r="F25" s="120"/>
    </row>
    <row r="26" spans="1:6" s="114" customFormat="1" ht="33.6" customHeight="1">
      <c r="A26" s="137"/>
      <c r="B26" s="115">
        <v>17</v>
      </c>
      <c r="C26" s="122" t="s">
        <v>132</v>
      </c>
      <c r="D26" s="124"/>
      <c r="E26" s="135">
        <v>21198.21</v>
      </c>
      <c r="F26" s="137"/>
    </row>
    <row r="27" spans="1:6" s="114" customFormat="1" ht="15.6" customHeight="1">
      <c r="A27" s="138"/>
      <c r="B27" s="115">
        <v>18</v>
      </c>
      <c r="C27" s="122" t="s">
        <v>133</v>
      </c>
      <c r="D27" s="124"/>
      <c r="E27" s="135">
        <v>850</v>
      </c>
      <c r="F27" s="138"/>
    </row>
    <row r="28" spans="1:6" s="114" customFormat="1" ht="15.6" customHeight="1">
      <c r="A28" s="138"/>
      <c r="B28" s="115">
        <v>19</v>
      </c>
      <c r="C28" s="122" t="s">
        <v>134</v>
      </c>
      <c r="D28" s="124"/>
      <c r="E28" s="135">
        <v>1150.8499999999999</v>
      </c>
      <c r="F28" s="138"/>
    </row>
    <row r="29" spans="1:6" s="114" customFormat="1" ht="15.6" customHeight="1">
      <c r="A29" s="138"/>
      <c r="B29" s="115">
        <v>20</v>
      </c>
      <c r="C29" s="122" t="s">
        <v>135</v>
      </c>
      <c r="D29" s="124"/>
      <c r="E29" s="135">
        <v>198</v>
      </c>
      <c r="F29" s="138"/>
    </row>
    <row r="30" spans="1:6" ht="18" customHeight="1">
      <c r="A30" s="36"/>
      <c r="B30" s="160" t="s">
        <v>2</v>
      </c>
      <c r="C30" s="161"/>
      <c r="D30" s="104"/>
      <c r="E30" s="105">
        <f>E14+E15+E16+E17+E18+E19+E20+E21+E22+E23+E24+E25+E26+E27+E28+E29</f>
        <v>63134.869999999995</v>
      </c>
      <c r="F30" s="36"/>
    </row>
    <row r="31" spans="1:6" ht="15.75" customHeight="1">
      <c r="A31" s="36"/>
      <c r="B31" s="99"/>
      <c r="C31" s="99"/>
      <c r="D31" s="99"/>
      <c r="E31" s="101"/>
      <c r="F31" s="36"/>
    </row>
    <row r="32" spans="1:6" ht="15.75" customHeight="1">
      <c r="A32" s="36"/>
      <c r="B32" s="4"/>
      <c r="C32" s="48" t="s">
        <v>32</v>
      </c>
      <c r="D32" s="48"/>
      <c r="E32" s="112"/>
      <c r="F32" s="36"/>
    </row>
    <row r="33" spans="1:12" s="114" customFormat="1" ht="31.5" customHeight="1">
      <c r="A33" s="150"/>
      <c r="B33" s="154" t="s">
        <v>191</v>
      </c>
      <c r="C33" s="155" t="s">
        <v>195</v>
      </c>
      <c r="D33" s="155" t="s">
        <v>196</v>
      </c>
      <c r="E33" s="155" t="s">
        <v>194</v>
      </c>
      <c r="F33" s="150"/>
    </row>
    <row r="34" spans="1:12" ht="15.75" customHeight="1">
      <c r="A34" s="36"/>
      <c r="B34" s="1">
        <v>1</v>
      </c>
      <c r="C34" s="16" t="s">
        <v>56</v>
      </c>
      <c r="D34" s="49" t="s">
        <v>121</v>
      </c>
      <c r="E34" s="111">
        <v>736.3</v>
      </c>
      <c r="F34" s="36"/>
    </row>
    <row r="35" spans="1:12" ht="15.75" customHeight="1">
      <c r="A35" s="36"/>
      <c r="B35" s="4"/>
      <c r="C35" s="48"/>
      <c r="D35" s="48"/>
      <c r="E35" s="112"/>
      <c r="F35" s="36"/>
    </row>
    <row r="36" spans="1:12" ht="15" customHeight="1"/>
    <row r="37" spans="1:12" ht="15" customHeight="1"/>
    <row r="38" spans="1:12" ht="15" customHeight="1">
      <c r="I38" s="21"/>
      <c r="J38" s="22"/>
      <c r="K38" s="23"/>
      <c r="L38" s="23"/>
    </row>
    <row r="39" spans="1:12" ht="15.75" customHeight="1">
      <c r="I39" s="21"/>
      <c r="J39" s="22"/>
      <c r="K39" s="23"/>
      <c r="L39" s="23"/>
    </row>
    <row r="40" spans="1:12" ht="15.75" customHeight="1">
      <c r="I40" s="21"/>
      <c r="J40" s="22"/>
      <c r="K40" s="23"/>
      <c r="L40" s="23"/>
    </row>
    <row r="41" spans="1:12" ht="15.75" customHeight="1">
      <c r="I41" s="21"/>
      <c r="J41" s="22"/>
      <c r="K41" s="23"/>
      <c r="L41" s="23"/>
    </row>
    <row r="42" spans="1:12" ht="15.75" customHeight="1">
      <c r="I42" s="21"/>
      <c r="J42" s="22"/>
      <c r="K42" s="23"/>
      <c r="L42" s="23"/>
    </row>
    <row r="43" spans="1:12" ht="15.75" customHeight="1">
      <c r="I43" s="21"/>
      <c r="J43" s="22"/>
      <c r="K43" s="23"/>
      <c r="L43" s="23"/>
    </row>
    <row r="44" spans="1:12" ht="19.5" customHeight="1">
      <c r="I44" s="21"/>
      <c r="J44" s="22"/>
      <c r="K44" s="23"/>
      <c r="L44" s="23"/>
    </row>
    <row r="45" spans="1:12" ht="19.5" customHeight="1">
      <c r="I45" s="21"/>
      <c r="J45" s="22"/>
      <c r="K45" s="23"/>
      <c r="L45" s="23"/>
    </row>
    <row r="46" spans="1:12">
      <c r="I46" s="21"/>
      <c r="J46" s="22"/>
      <c r="K46" s="23"/>
      <c r="L46" s="23"/>
    </row>
    <row r="47" spans="1:12">
      <c r="I47" s="21"/>
      <c r="J47" s="22"/>
      <c r="K47" s="23"/>
      <c r="L47" s="23"/>
    </row>
    <row r="48" spans="1:12">
      <c r="I48" s="21"/>
      <c r="J48" s="22"/>
      <c r="K48" s="23"/>
      <c r="L48" s="23"/>
    </row>
    <row r="49" spans="9:12">
      <c r="I49" s="21"/>
      <c r="J49" s="22"/>
      <c r="K49" s="23"/>
      <c r="L49" s="23"/>
    </row>
    <row r="50" spans="9:12">
      <c r="I50" s="21"/>
      <c r="J50" s="22"/>
      <c r="K50" s="23"/>
      <c r="L50" s="23"/>
    </row>
    <row r="51" spans="9:12">
      <c r="I51" s="21"/>
      <c r="J51" s="22"/>
      <c r="K51" s="23"/>
      <c r="L51" s="23"/>
    </row>
    <row r="52" spans="9:12">
      <c r="I52" s="21"/>
      <c r="J52" s="22"/>
      <c r="K52" s="23"/>
      <c r="L52" s="23"/>
    </row>
    <row r="53" spans="9:12">
      <c r="I53" s="21"/>
      <c r="J53" s="23"/>
      <c r="K53" s="23"/>
      <c r="L53" s="23"/>
    </row>
    <row r="54" spans="9:12">
      <c r="I54" s="21"/>
      <c r="J54" s="23"/>
      <c r="K54" s="23"/>
      <c r="L54" s="23"/>
    </row>
    <row r="55" spans="9:12">
      <c r="I55" s="21"/>
      <c r="J55" s="23"/>
      <c r="K55" s="23"/>
      <c r="L55" s="23"/>
    </row>
    <row r="56" spans="9:12">
      <c r="I56" s="21"/>
      <c r="J56" s="23"/>
      <c r="K56" s="23"/>
      <c r="L56" s="23"/>
    </row>
    <row r="57" spans="9:12">
      <c r="I57" s="21"/>
      <c r="J57" s="23"/>
      <c r="K57" s="23"/>
      <c r="L57" s="23"/>
    </row>
    <row r="58" spans="9:12">
      <c r="I58" s="21"/>
      <c r="J58" s="23"/>
      <c r="K58" s="23"/>
      <c r="L58" s="23"/>
    </row>
    <row r="59" spans="9:12">
      <c r="I59" s="23"/>
      <c r="J59" s="23"/>
      <c r="K59" s="23"/>
      <c r="L59" s="23"/>
    </row>
    <row r="60" spans="9:12">
      <c r="I60" s="23"/>
      <c r="J60" s="23"/>
      <c r="K60" s="23"/>
      <c r="L60" s="23"/>
    </row>
  </sheetData>
  <mergeCells count="3">
    <mergeCell ref="A2:F2"/>
    <mergeCell ref="B9:C9"/>
    <mergeCell ref="B30:C30"/>
  </mergeCells>
  <pageMargins left="0.7" right="0.7" top="0.75" bottom="0.75" header="0.3" footer="0.3"/>
  <pageSetup paperSize="9" scale="74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71"/>
  <sheetViews>
    <sheetView zoomScaleNormal="100" workbookViewId="0">
      <selection activeCell="A4" sqref="A4:XFD4"/>
    </sheetView>
  </sheetViews>
  <sheetFormatPr defaultRowHeight="15"/>
  <cols>
    <col min="2" max="2" width="6" customWidth="1"/>
    <col min="3" max="3" width="74.5703125" customWidth="1"/>
    <col min="4" max="4" width="14.28515625" style="15" customWidth="1"/>
    <col min="5" max="5" width="11.5703125" customWidth="1"/>
  </cols>
  <sheetData>
    <row r="2" spans="1:6" ht="33.75" customHeight="1">
      <c r="A2" s="159" t="s">
        <v>136</v>
      </c>
      <c r="B2" s="159"/>
      <c r="C2" s="159"/>
      <c r="D2" s="159"/>
      <c r="E2" s="159"/>
      <c r="F2" s="159"/>
    </row>
    <row r="3" spans="1:6" ht="23.25" customHeight="1">
      <c r="A3" s="37"/>
      <c r="B3" s="37"/>
      <c r="C3" s="12"/>
      <c r="D3" s="37"/>
      <c r="E3" s="37"/>
      <c r="F3" s="37"/>
    </row>
    <row r="4" spans="1:6" s="114" customFormat="1" ht="33" customHeight="1">
      <c r="A4" s="150"/>
      <c r="B4" s="154" t="s">
        <v>191</v>
      </c>
      <c r="C4" s="155" t="s">
        <v>192</v>
      </c>
      <c r="D4" s="155" t="s">
        <v>193</v>
      </c>
      <c r="E4" s="155" t="s">
        <v>194</v>
      </c>
      <c r="F4" s="150"/>
    </row>
    <row r="5" spans="1:6" ht="15" customHeight="1">
      <c r="A5" s="37"/>
      <c r="B5" s="1">
        <v>1</v>
      </c>
      <c r="C5" s="1" t="s">
        <v>146</v>
      </c>
      <c r="D5" s="10"/>
      <c r="E5" s="2">
        <v>5000</v>
      </c>
      <c r="F5" s="37"/>
    </row>
    <row r="6" spans="1:6" ht="31.15" customHeight="1">
      <c r="A6" s="37"/>
      <c r="B6" s="1">
        <v>2</v>
      </c>
      <c r="C6" s="119" t="s">
        <v>147</v>
      </c>
      <c r="D6" s="10"/>
      <c r="E6" s="2">
        <v>29630</v>
      </c>
      <c r="F6" s="37"/>
    </row>
    <row r="7" spans="1:6" ht="16.899999999999999" customHeight="1">
      <c r="A7" s="44"/>
      <c r="B7" s="1">
        <v>3</v>
      </c>
      <c r="C7" s="119" t="s">
        <v>138</v>
      </c>
      <c r="D7" s="10" t="s">
        <v>137</v>
      </c>
      <c r="E7" s="2">
        <v>26996</v>
      </c>
      <c r="F7" s="44"/>
    </row>
    <row r="8" spans="1:6" ht="15" customHeight="1">
      <c r="A8" s="39"/>
      <c r="B8" s="115">
        <v>4</v>
      </c>
      <c r="C8" s="1" t="s">
        <v>166</v>
      </c>
      <c r="D8" s="10"/>
      <c r="E8" s="2">
        <v>2490</v>
      </c>
      <c r="F8" s="39"/>
    </row>
    <row r="9" spans="1:6" ht="15" customHeight="1">
      <c r="A9" s="44"/>
      <c r="B9" s="115">
        <v>5</v>
      </c>
      <c r="C9" s="1" t="s">
        <v>141</v>
      </c>
      <c r="D9" s="10" t="s">
        <v>142</v>
      </c>
      <c r="E9" s="2">
        <v>15000</v>
      </c>
      <c r="F9" s="44"/>
    </row>
    <row r="10" spans="1:6" s="114" customFormat="1" ht="15" customHeight="1">
      <c r="A10" s="139"/>
      <c r="B10" s="115">
        <v>6</v>
      </c>
      <c r="C10" s="115" t="s">
        <v>145</v>
      </c>
      <c r="D10" s="10" t="s">
        <v>144</v>
      </c>
      <c r="E10" s="2">
        <v>3187.2</v>
      </c>
      <c r="F10" s="139"/>
    </row>
    <row r="11" spans="1:6" s="114" customFormat="1" ht="15" customHeight="1">
      <c r="A11" s="139"/>
      <c r="B11" s="115">
        <v>7</v>
      </c>
      <c r="C11" s="115" t="s">
        <v>143</v>
      </c>
      <c r="D11" s="10"/>
      <c r="E11" s="2">
        <v>8400</v>
      </c>
      <c r="F11" s="139"/>
    </row>
    <row r="12" spans="1:6" s="114" customFormat="1" ht="15" customHeight="1">
      <c r="A12" s="139"/>
      <c r="B12" s="115">
        <v>8</v>
      </c>
      <c r="C12" s="115" t="s">
        <v>148</v>
      </c>
      <c r="D12" s="10"/>
      <c r="E12" s="2">
        <v>9000</v>
      </c>
      <c r="F12" s="139"/>
    </row>
    <row r="13" spans="1:6" s="114" customFormat="1" ht="15" customHeight="1">
      <c r="A13" s="139"/>
      <c r="B13" s="115">
        <v>9</v>
      </c>
      <c r="C13" s="115" t="s">
        <v>152</v>
      </c>
      <c r="D13" s="10" t="s">
        <v>153</v>
      </c>
      <c r="E13" s="2">
        <v>8800</v>
      </c>
      <c r="F13" s="139"/>
    </row>
    <row r="14" spans="1:6" s="114" customFormat="1" ht="15" customHeight="1">
      <c r="A14" s="139"/>
      <c r="B14" s="115">
        <v>10</v>
      </c>
      <c r="C14" s="115" t="s">
        <v>154</v>
      </c>
      <c r="D14" s="10"/>
      <c r="E14" s="2">
        <v>56742</v>
      </c>
      <c r="F14" s="139"/>
    </row>
    <row r="15" spans="1:6" s="114" customFormat="1" ht="15" customHeight="1">
      <c r="A15" s="146"/>
      <c r="B15" s="115">
        <v>11</v>
      </c>
      <c r="C15" s="115" t="s">
        <v>176</v>
      </c>
      <c r="D15" s="10" t="s">
        <v>153</v>
      </c>
      <c r="E15" s="2">
        <v>4900</v>
      </c>
      <c r="F15" s="146"/>
    </row>
    <row r="16" spans="1:6" ht="16.5" customHeight="1">
      <c r="A16" s="37"/>
      <c r="B16" s="163" t="s">
        <v>2</v>
      </c>
      <c r="C16" s="163"/>
      <c r="D16" s="38"/>
      <c r="E16" s="3">
        <f>E5+E6+E7+E8+E9+E10+E11+E12+E13+E14+E15</f>
        <v>170145.2</v>
      </c>
      <c r="F16" s="37"/>
    </row>
    <row r="17" spans="1:6" ht="16.5" customHeight="1">
      <c r="A17" s="37"/>
      <c r="F17" s="37"/>
    </row>
    <row r="18" spans="1:6" ht="15" customHeight="1">
      <c r="A18" s="37"/>
      <c r="B18" s="27"/>
      <c r="C18" s="27"/>
      <c r="D18" s="28"/>
      <c r="E18" s="29"/>
      <c r="F18" s="37"/>
    </row>
    <row r="19" spans="1:6" ht="15" customHeight="1">
      <c r="A19" s="37"/>
      <c r="B19" s="4"/>
      <c r="C19" s="9"/>
      <c r="D19" s="9"/>
      <c r="E19" s="5"/>
      <c r="F19" s="37"/>
    </row>
    <row r="20" spans="1:6" s="114" customFormat="1" ht="31.5" customHeight="1">
      <c r="A20" s="150"/>
      <c r="B20" s="154" t="s">
        <v>191</v>
      </c>
      <c r="C20" s="155" t="s">
        <v>195</v>
      </c>
      <c r="D20" s="155" t="s">
        <v>196</v>
      </c>
      <c r="E20" s="155" t="s">
        <v>194</v>
      </c>
      <c r="F20" s="150"/>
    </row>
    <row r="21" spans="1:6" ht="15.75" customHeight="1">
      <c r="A21" s="37"/>
      <c r="B21" s="115">
        <v>1</v>
      </c>
      <c r="C21" s="115" t="s">
        <v>139</v>
      </c>
      <c r="D21" s="10"/>
      <c r="E21" s="17">
        <v>1650</v>
      </c>
      <c r="F21" s="37"/>
    </row>
    <row r="22" spans="1:6" ht="15.75" customHeight="1">
      <c r="A22" s="37"/>
      <c r="B22" s="115">
        <v>2</v>
      </c>
      <c r="C22" s="1" t="s">
        <v>140</v>
      </c>
      <c r="D22" s="10"/>
      <c r="E22" s="17">
        <v>1450</v>
      </c>
      <c r="F22" s="37"/>
    </row>
    <row r="23" spans="1:6" ht="32.450000000000003" customHeight="1">
      <c r="A23" s="37"/>
      <c r="B23" s="115">
        <v>3</v>
      </c>
      <c r="C23" s="119" t="s">
        <v>49</v>
      </c>
      <c r="D23" s="10" t="s">
        <v>149</v>
      </c>
      <c r="E23" s="144">
        <v>250</v>
      </c>
      <c r="F23" s="37"/>
    </row>
    <row r="24" spans="1:6" ht="15.75" customHeight="1">
      <c r="A24" s="37"/>
      <c r="B24" s="115">
        <v>4</v>
      </c>
      <c r="C24" s="143" t="s">
        <v>6</v>
      </c>
      <c r="D24" s="10" t="s">
        <v>149</v>
      </c>
      <c r="E24" s="144">
        <v>200</v>
      </c>
      <c r="F24" s="37"/>
    </row>
    <row r="25" spans="1:6" ht="15.75" customHeight="1">
      <c r="A25" s="37"/>
      <c r="B25" s="115">
        <v>5</v>
      </c>
      <c r="C25" s="11" t="s">
        <v>51</v>
      </c>
      <c r="D25" s="10" t="s">
        <v>149</v>
      </c>
      <c r="E25" s="144">
        <v>1750.23</v>
      </c>
      <c r="F25" s="37"/>
    </row>
    <row r="26" spans="1:6" ht="15.75" customHeight="1">
      <c r="A26" s="37"/>
      <c r="B26" s="115">
        <v>6</v>
      </c>
      <c r="C26" s="143" t="s">
        <v>5</v>
      </c>
      <c r="D26" s="10" t="s">
        <v>149</v>
      </c>
      <c r="E26" s="144">
        <v>400</v>
      </c>
      <c r="F26" s="37"/>
    </row>
    <row r="27" spans="1:6" ht="15.6" customHeight="1">
      <c r="A27" s="39"/>
      <c r="B27" s="115">
        <v>7</v>
      </c>
      <c r="C27" s="119" t="s">
        <v>82</v>
      </c>
      <c r="D27" s="10" t="s">
        <v>149</v>
      </c>
      <c r="E27" s="144">
        <v>500</v>
      </c>
      <c r="F27" s="39"/>
    </row>
    <row r="28" spans="1:6" ht="15.75" customHeight="1">
      <c r="A28" s="39"/>
      <c r="B28" s="115">
        <v>8</v>
      </c>
      <c r="C28" s="119" t="s">
        <v>55</v>
      </c>
      <c r="D28" s="10" t="s">
        <v>149</v>
      </c>
      <c r="E28" s="144">
        <v>233.3</v>
      </c>
      <c r="F28" s="39"/>
    </row>
    <row r="29" spans="1:6" ht="15.75" customHeight="1">
      <c r="A29" s="44"/>
      <c r="B29" s="115">
        <v>9</v>
      </c>
      <c r="C29" s="119" t="s">
        <v>7</v>
      </c>
      <c r="D29" s="10" t="s">
        <v>121</v>
      </c>
      <c r="E29" s="144">
        <v>418.28</v>
      </c>
      <c r="F29" s="44"/>
    </row>
    <row r="30" spans="1:6" s="114" customFormat="1" ht="16.149999999999999" customHeight="1">
      <c r="A30" s="139"/>
      <c r="B30" s="115">
        <v>10</v>
      </c>
      <c r="C30" s="122" t="s">
        <v>150</v>
      </c>
      <c r="D30" s="10"/>
      <c r="E30" s="144">
        <v>5987.33</v>
      </c>
      <c r="F30" s="139"/>
    </row>
    <row r="31" spans="1:6" s="114" customFormat="1" ht="16.149999999999999" customHeight="1">
      <c r="A31" s="139"/>
      <c r="B31" s="115">
        <v>11</v>
      </c>
      <c r="C31" s="122" t="s">
        <v>151</v>
      </c>
      <c r="D31" s="10"/>
      <c r="E31" s="144">
        <v>9795</v>
      </c>
      <c r="F31" s="139"/>
    </row>
    <row r="32" spans="1:6" ht="15" customHeight="1">
      <c r="B32" s="160" t="s">
        <v>2</v>
      </c>
      <c r="C32" s="161"/>
      <c r="D32" s="38"/>
      <c r="E32" s="3">
        <f>E21+E22+E23+E25+E26+E27+E28+E29+E30+E31</f>
        <v>22434.14</v>
      </c>
    </row>
    <row r="33" spans="1:6" s="32" customFormat="1" ht="15" customHeight="1">
      <c r="B33" s="33"/>
      <c r="C33" s="30"/>
      <c r="D33" s="31"/>
      <c r="E33" s="30"/>
    </row>
    <row r="34" spans="1:6" ht="15" customHeight="1">
      <c r="B34" s="9"/>
      <c r="C34" s="9"/>
      <c r="D34" s="9"/>
      <c r="E34" s="8"/>
    </row>
    <row r="35" spans="1:6" ht="18" customHeight="1">
      <c r="B35" s="9"/>
      <c r="C35" s="12" t="s">
        <v>32</v>
      </c>
      <c r="D35" s="9"/>
      <c r="E35" s="8"/>
    </row>
    <row r="36" spans="1:6" s="114" customFormat="1" ht="31.5" customHeight="1">
      <c r="A36" s="150"/>
      <c r="B36" s="154" t="s">
        <v>191</v>
      </c>
      <c r="C36" s="155" t="s">
        <v>195</v>
      </c>
      <c r="D36" s="155" t="s">
        <v>196</v>
      </c>
      <c r="E36" s="155" t="s">
        <v>194</v>
      </c>
      <c r="F36" s="150"/>
    </row>
    <row r="37" spans="1:6" ht="15" customHeight="1">
      <c r="B37" s="115">
        <v>1</v>
      </c>
      <c r="C37" s="115" t="s">
        <v>56</v>
      </c>
      <c r="D37" s="10" t="s">
        <v>149</v>
      </c>
      <c r="E37" s="2">
        <v>736.3</v>
      </c>
    </row>
    <row r="38" spans="1:6" ht="15" customHeight="1">
      <c r="B38" s="164"/>
      <c r="C38" s="164"/>
      <c r="D38" s="28"/>
      <c r="E38" s="29"/>
    </row>
    <row r="39" spans="1:6" ht="15" customHeight="1">
      <c r="B39" s="121"/>
      <c r="C39" s="121"/>
      <c r="D39" s="28"/>
      <c r="E39" s="29"/>
    </row>
    <row r="40" spans="1:6" ht="15" customHeight="1">
      <c r="B40" s="121"/>
      <c r="C40" s="121"/>
      <c r="D40" s="28"/>
      <c r="E40" s="29"/>
    </row>
    <row r="41" spans="1:6" ht="15" customHeight="1">
      <c r="B41" s="162"/>
      <c r="C41" s="162"/>
      <c r="D41" s="140"/>
      <c r="E41" s="8"/>
    </row>
    <row r="42" spans="1:6" ht="22.5" customHeight="1">
      <c r="B42" s="46"/>
      <c r="C42" s="123"/>
      <c r="D42" s="84"/>
      <c r="E42" s="46"/>
    </row>
    <row r="43" spans="1:6" ht="15" customHeight="1">
      <c r="B43" s="121"/>
      <c r="C43" s="121"/>
      <c r="D43" s="28"/>
      <c r="E43" s="29"/>
    </row>
    <row r="44" spans="1:6" ht="15" customHeight="1">
      <c r="B44" s="121"/>
      <c r="C44" s="121"/>
      <c r="D44" s="28"/>
      <c r="E44" s="29"/>
    </row>
    <row r="45" spans="1:6" ht="15" customHeight="1">
      <c r="B45" s="162"/>
      <c r="C45" s="162"/>
      <c r="D45" s="140"/>
      <c r="E45" s="8"/>
    </row>
    <row r="46" spans="1:6" ht="15" customHeight="1">
      <c r="B46" s="46"/>
      <c r="C46" s="46"/>
      <c r="D46" s="84"/>
      <c r="E46" s="46"/>
    </row>
    <row r="47" spans="1:6" ht="15" customHeight="1"/>
    <row r="48" spans="1:6" ht="24" customHeight="1">
      <c r="B48" s="45"/>
      <c r="C48" s="48"/>
      <c r="D48" s="45"/>
      <c r="E48" s="45"/>
    </row>
    <row r="49" spans="2:12" ht="15" customHeight="1">
      <c r="B49" s="27"/>
      <c r="C49" s="27"/>
      <c r="D49" s="28"/>
      <c r="E49" s="29"/>
      <c r="I49" s="21"/>
      <c r="J49" s="22"/>
      <c r="K49" s="23"/>
      <c r="L49" s="23"/>
    </row>
    <row r="50" spans="2:12" ht="15.75" customHeight="1">
      <c r="I50" s="21"/>
      <c r="J50" s="22"/>
      <c r="K50" s="23"/>
      <c r="L50" s="23"/>
    </row>
    <row r="51" spans="2:12" ht="15.75" customHeight="1">
      <c r="I51" s="21"/>
      <c r="J51" s="22"/>
      <c r="K51" s="23"/>
      <c r="L51" s="23"/>
    </row>
    <row r="52" spans="2:12" ht="15.75" customHeight="1">
      <c r="I52" s="21"/>
      <c r="J52" s="22"/>
      <c r="K52" s="23"/>
      <c r="L52" s="23"/>
    </row>
    <row r="53" spans="2:12" ht="15.75" customHeight="1">
      <c r="I53" s="21"/>
      <c r="J53" s="22"/>
      <c r="K53" s="23"/>
      <c r="L53" s="23"/>
    </row>
    <row r="54" spans="2:12" ht="15.75" customHeight="1">
      <c r="I54" s="21"/>
      <c r="J54" s="22"/>
      <c r="K54" s="23"/>
      <c r="L54" s="23"/>
    </row>
    <row r="55" spans="2:12" ht="19.5" customHeight="1">
      <c r="I55" s="21"/>
      <c r="J55" s="22"/>
      <c r="K55" s="23"/>
      <c r="L55" s="23"/>
    </row>
    <row r="56" spans="2:12" ht="19.5" customHeight="1">
      <c r="I56" s="21"/>
      <c r="J56" s="22"/>
      <c r="K56" s="23"/>
      <c r="L56" s="23"/>
    </row>
    <row r="57" spans="2:12">
      <c r="I57" s="21"/>
      <c r="J57" s="22"/>
      <c r="K57" s="23"/>
      <c r="L57" s="23"/>
    </row>
    <row r="58" spans="2:12">
      <c r="I58" s="21"/>
      <c r="J58" s="22"/>
      <c r="K58" s="23"/>
      <c r="L58" s="23"/>
    </row>
    <row r="59" spans="2:12">
      <c r="I59" s="21"/>
      <c r="J59" s="22"/>
      <c r="K59" s="23"/>
      <c r="L59" s="23"/>
    </row>
    <row r="60" spans="2:12">
      <c r="I60" s="21"/>
      <c r="J60" s="22"/>
      <c r="K60" s="23"/>
      <c r="L60" s="23"/>
    </row>
    <row r="61" spans="2:12">
      <c r="I61" s="21"/>
      <c r="J61" s="22"/>
      <c r="K61" s="23"/>
      <c r="L61" s="23"/>
    </row>
    <row r="62" spans="2:12">
      <c r="I62" s="21"/>
      <c r="J62" s="22"/>
      <c r="K62" s="23"/>
      <c r="L62" s="23"/>
    </row>
    <row r="63" spans="2:12">
      <c r="I63" s="21"/>
      <c r="J63" s="22"/>
      <c r="K63" s="23"/>
      <c r="L63" s="23"/>
    </row>
    <row r="64" spans="2:12">
      <c r="I64" s="21"/>
      <c r="J64" s="23"/>
      <c r="K64" s="23"/>
      <c r="L64" s="23"/>
    </row>
    <row r="65" spans="9:12">
      <c r="I65" s="21"/>
      <c r="J65" s="23"/>
      <c r="K65" s="23"/>
      <c r="L65" s="23"/>
    </row>
    <row r="66" spans="9:12">
      <c r="I66" s="21"/>
      <c r="J66" s="23"/>
      <c r="K66" s="23"/>
      <c r="L66" s="23"/>
    </row>
    <row r="67" spans="9:12">
      <c r="I67" s="21"/>
      <c r="J67" s="23"/>
      <c r="K67" s="23"/>
      <c r="L67" s="23"/>
    </row>
    <row r="68" spans="9:12">
      <c r="I68" s="21"/>
      <c r="J68" s="23"/>
      <c r="K68" s="23"/>
      <c r="L68" s="23"/>
    </row>
    <row r="69" spans="9:12">
      <c r="I69" s="21"/>
      <c r="J69" s="23"/>
      <c r="K69" s="23"/>
      <c r="L69" s="23"/>
    </row>
    <row r="70" spans="9:12">
      <c r="I70" s="23"/>
      <c r="J70" s="23"/>
      <c r="K70" s="23"/>
      <c r="L70" s="23"/>
    </row>
    <row r="71" spans="9:12">
      <c r="I71" s="23"/>
      <c r="J71" s="23"/>
      <c r="K71" s="23"/>
      <c r="L71" s="23"/>
    </row>
  </sheetData>
  <mergeCells count="6">
    <mergeCell ref="A2:F2"/>
    <mergeCell ref="B16:C16"/>
    <mergeCell ref="B32:C32"/>
    <mergeCell ref="B41:C41"/>
    <mergeCell ref="B45:C45"/>
    <mergeCell ref="B38:C38"/>
  </mergeCells>
  <pageMargins left="0.25" right="0.25" top="0.75" bottom="0.75" header="0.3" footer="0.3"/>
  <pageSetup paperSize="9" scale="67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9"/>
  <sheetViews>
    <sheetView topLeftCell="A10" zoomScaleNormal="100" workbookViewId="0">
      <selection activeCell="C22" sqref="C22"/>
    </sheetView>
  </sheetViews>
  <sheetFormatPr defaultRowHeight="15"/>
  <cols>
    <col min="2" max="2" width="6" customWidth="1"/>
    <col min="3" max="3" width="69.85546875" customWidth="1"/>
    <col min="4" max="4" width="14.28515625" style="15" customWidth="1"/>
    <col min="5" max="5" width="11.5703125" customWidth="1"/>
  </cols>
  <sheetData>
    <row r="2" spans="1:6" ht="33.75" customHeight="1">
      <c r="A2" s="159" t="s">
        <v>175</v>
      </c>
      <c r="B2" s="159"/>
      <c r="C2" s="159"/>
      <c r="D2" s="159"/>
      <c r="E2" s="159"/>
      <c r="F2" s="159"/>
    </row>
    <row r="3" spans="1:6" s="114" customFormat="1" ht="33.75" customHeight="1">
      <c r="A3" s="150"/>
      <c r="B3" s="150"/>
      <c r="C3" s="150"/>
      <c r="D3" s="150"/>
      <c r="E3" s="150"/>
      <c r="F3" s="150"/>
    </row>
    <row r="4" spans="1:6" s="114" customFormat="1" ht="33" customHeight="1">
      <c r="A4" s="150"/>
      <c r="B4" s="154" t="s">
        <v>191</v>
      </c>
      <c r="C4" s="155" t="s">
        <v>192</v>
      </c>
      <c r="D4" s="155" t="s">
        <v>193</v>
      </c>
      <c r="E4" s="155" t="s">
        <v>194</v>
      </c>
      <c r="F4" s="150"/>
    </row>
    <row r="5" spans="1:6" ht="15" customHeight="1">
      <c r="A5" s="40"/>
      <c r="B5" s="1">
        <v>1</v>
      </c>
      <c r="C5" s="1" t="s">
        <v>157</v>
      </c>
      <c r="D5" s="10"/>
      <c r="E5" s="2">
        <v>2410.62</v>
      </c>
      <c r="F5" s="40"/>
    </row>
    <row r="6" spans="1:6" ht="15" customHeight="1">
      <c r="A6" s="40"/>
      <c r="B6" s="1">
        <v>2</v>
      </c>
      <c r="C6" s="1" t="s">
        <v>160</v>
      </c>
      <c r="D6" s="10"/>
      <c r="E6" s="2">
        <v>13300</v>
      </c>
      <c r="F6" s="40"/>
    </row>
    <row r="7" spans="1:6" ht="15" customHeight="1">
      <c r="A7" s="40"/>
      <c r="B7" s="115">
        <v>3</v>
      </c>
      <c r="C7" s="1" t="s">
        <v>161</v>
      </c>
      <c r="D7" s="10"/>
      <c r="E7" s="2">
        <v>11618</v>
      </c>
      <c r="F7" s="40"/>
    </row>
    <row r="8" spans="1:6" ht="15" customHeight="1">
      <c r="A8" s="40"/>
      <c r="B8" s="115">
        <v>4</v>
      </c>
      <c r="C8" s="1" t="s">
        <v>156</v>
      </c>
      <c r="D8" s="10" t="s">
        <v>164</v>
      </c>
      <c r="E8" s="2">
        <v>2280</v>
      </c>
      <c r="F8" s="40"/>
    </row>
    <row r="9" spans="1:6" ht="15" customHeight="1">
      <c r="A9" s="40"/>
      <c r="B9" s="115">
        <v>5</v>
      </c>
      <c r="C9" s="1" t="s">
        <v>62</v>
      </c>
      <c r="D9" s="10"/>
      <c r="E9" s="2">
        <v>6643</v>
      </c>
      <c r="F9" s="40"/>
    </row>
    <row r="10" spans="1:6" ht="15" customHeight="1">
      <c r="A10" s="40"/>
      <c r="B10" s="115">
        <v>6</v>
      </c>
      <c r="C10" s="1" t="s">
        <v>166</v>
      </c>
      <c r="D10" s="10"/>
      <c r="E10" s="2">
        <v>6430</v>
      </c>
      <c r="F10" s="40"/>
    </row>
    <row r="11" spans="1:6" s="114" customFormat="1" ht="15" customHeight="1">
      <c r="A11" s="141"/>
      <c r="B11" s="115">
        <v>7</v>
      </c>
      <c r="C11" s="115" t="s">
        <v>167</v>
      </c>
      <c r="D11" s="10"/>
      <c r="E11" s="2">
        <v>15000</v>
      </c>
      <c r="F11" s="141"/>
    </row>
    <row r="12" spans="1:6" s="114" customFormat="1" ht="15" customHeight="1">
      <c r="A12" s="141"/>
      <c r="B12" s="115">
        <v>8</v>
      </c>
      <c r="C12" s="115" t="s">
        <v>170</v>
      </c>
      <c r="D12" s="10" t="s">
        <v>168</v>
      </c>
      <c r="E12" s="2">
        <v>7600</v>
      </c>
      <c r="F12" s="141"/>
    </row>
    <row r="13" spans="1:6" s="114" customFormat="1" ht="15" customHeight="1">
      <c r="A13" s="141"/>
      <c r="B13" s="115">
        <v>9</v>
      </c>
      <c r="C13" s="115" t="s">
        <v>171</v>
      </c>
      <c r="D13" s="10" t="s">
        <v>14</v>
      </c>
      <c r="E13" s="2">
        <v>2400</v>
      </c>
      <c r="F13" s="141"/>
    </row>
    <row r="14" spans="1:6" s="114" customFormat="1" ht="15" customHeight="1">
      <c r="A14" s="141"/>
      <c r="B14" s="115">
        <v>10</v>
      </c>
      <c r="C14" s="115" t="s">
        <v>169</v>
      </c>
      <c r="D14" s="10" t="s">
        <v>14</v>
      </c>
      <c r="E14" s="2">
        <v>1600</v>
      </c>
      <c r="F14" s="141"/>
    </row>
    <row r="15" spans="1:6" s="114" customFormat="1" ht="15" customHeight="1">
      <c r="A15" s="141"/>
      <c r="B15" s="115">
        <v>11</v>
      </c>
      <c r="C15" s="115" t="s">
        <v>172</v>
      </c>
      <c r="D15" s="10" t="s">
        <v>173</v>
      </c>
      <c r="E15" s="2">
        <v>4590</v>
      </c>
      <c r="F15" s="141"/>
    </row>
    <row r="16" spans="1:6" s="114" customFormat="1" ht="15" customHeight="1">
      <c r="A16" s="141"/>
      <c r="B16" s="115">
        <v>12</v>
      </c>
      <c r="C16" s="115" t="s">
        <v>157</v>
      </c>
      <c r="D16" s="10"/>
      <c r="E16" s="2">
        <v>778.2</v>
      </c>
      <c r="F16" s="141"/>
    </row>
    <row r="17" spans="1:6" ht="16.5" customHeight="1">
      <c r="A17" s="141"/>
      <c r="B17" s="163" t="s">
        <v>2</v>
      </c>
      <c r="C17" s="163"/>
      <c r="D17" s="41"/>
      <c r="E17" s="3">
        <f>E5+E6+E7+E8+E9+E10+E11+E12+E13+E14+E15+E16</f>
        <v>74649.819999999992</v>
      </c>
      <c r="F17" s="40"/>
    </row>
    <row r="18" spans="1:6" ht="16.5" customHeight="1">
      <c r="A18" s="40"/>
      <c r="F18" s="40"/>
    </row>
    <row r="19" spans="1:6" ht="15" customHeight="1">
      <c r="A19" s="40"/>
      <c r="B19" s="27"/>
      <c r="C19" s="27"/>
      <c r="D19" s="28"/>
      <c r="E19" s="29"/>
      <c r="F19" s="40"/>
    </row>
    <row r="20" spans="1:6" s="114" customFormat="1" ht="31.5" customHeight="1">
      <c r="A20" s="150"/>
      <c r="B20" s="154" t="s">
        <v>191</v>
      </c>
      <c r="C20" s="155" t="s">
        <v>195</v>
      </c>
      <c r="D20" s="155" t="s">
        <v>196</v>
      </c>
      <c r="E20" s="155" t="s">
        <v>194</v>
      </c>
      <c r="F20" s="150"/>
    </row>
    <row r="21" spans="1:6" ht="15.75" customHeight="1">
      <c r="A21" s="40"/>
      <c r="B21" s="1">
        <v>1</v>
      </c>
      <c r="C21" s="115" t="s">
        <v>140</v>
      </c>
      <c r="D21" s="10" t="s">
        <v>155</v>
      </c>
      <c r="E21" s="17">
        <v>700</v>
      </c>
      <c r="F21" s="40"/>
    </row>
    <row r="22" spans="1:6" ht="15.75" customHeight="1">
      <c r="A22" s="40"/>
      <c r="B22" s="1">
        <v>2</v>
      </c>
      <c r="C22" s="115" t="s">
        <v>158</v>
      </c>
      <c r="D22" s="10" t="s">
        <v>159</v>
      </c>
      <c r="E22" s="17">
        <v>1217.28</v>
      </c>
      <c r="F22" s="40"/>
    </row>
    <row r="23" spans="1:6" ht="31.9" customHeight="1">
      <c r="A23" s="40"/>
      <c r="B23" s="115">
        <v>3</v>
      </c>
      <c r="C23" s="119" t="s">
        <v>49</v>
      </c>
      <c r="D23" s="153" t="s">
        <v>155</v>
      </c>
      <c r="E23" s="43">
        <v>250</v>
      </c>
      <c r="F23" s="40"/>
    </row>
    <row r="24" spans="1:6" ht="15.75" customHeight="1">
      <c r="A24" s="40"/>
      <c r="B24" s="115">
        <v>4</v>
      </c>
      <c r="C24" s="143" t="s">
        <v>6</v>
      </c>
      <c r="D24" s="10" t="s">
        <v>155</v>
      </c>
      <c r="E24" s="144">
        <v>200</v>
      </c>
      <c r="F24" s="40"/>
    </row>
    <row r="25" spans="1:6" ht="15.75" customHeight="1">
      <c r="A25" s="40"/>
      <c r="B25" s="115">
        <v>5</v>
      </c>
      <c r="C25" s="11" t="s">
        <v>51</v>
      </c>
      <c r="D25" s="10" t="s">
        <v>155</v>
      </c>
      <c r="E25" s="144">
        <v>1750.23</v>
      </c>
      <c r="F25" s="40"/>
    </row>
    <row r="26" spans="1:6" ht="15.75" customHeight="1">
      <c r="A26" s="40"/>
      <c r="B26" s="115">
        <v>6</v>
      </c>
      <c r="C26" s="143" t="s">
        <v>5</v>
      </c>
      <c r="D26" s="10" t="s">
        <v>155</v>
      </c>
      <c r="E26" s="144">
        <v>400</v>
      </c>
      <c r="F26" s="40"/>
    </row>
    <row r="27" spans="1:6" ht="15.75" customHeight="1">
      <c r="A27" s="40"/>
      <c r="B27" s="115">
        <v>7</v>
      </c>
      <c r="C27" s="119" t="s">
        <v>82</v>
      </c>
      <c r="D27" s="10" t="s">
        <v>155</v>
      </c>
      <c r="E27" s="144">
        <v>500</v>
      </c>
      <c r="F27" s="40"/>
    </row>
    <row r="28" spans="1:6" ht="15" customHeight="1">
      <c r="A28" s="40"/>
      <c r="B28" s="115">
        <v>8</v>
      </c>
      <c r="C28" s="119" t="s">
        <v>55</v>
      </c>
      <c r="D28" s="10" t="s">
        <v>155</v>
      </c>
      <c r="E28" s="144">
        <v>233.3</v>
      </c>
      <c r="F28" s="40"/>
    </row>
    <row r="29" spans="1:6" ht="15.75" customHeight="1">
      <c r="A29" s="40"/>
      <c r="B29" s="115">
        <v>9</v>
      </c>
      <c r="C29" s="119" t="s">
        <v>7</v>
      </c>
      <c r="D29" s="10" t="s">
        <v>155</v>
      </c>
      <c r="E29" s="144">
        <v>418.28</v>
      </c>
      <c r="F29" s="40"/>
    </row>
    <row r="30" spans="1:6" ht="15.75" customHeight="1">
      <c r="A30" s="40"/>
      <c r="B30" s="115">
        <v>10</v>
      </c>
      <c r="C30" s="20" t="s">
        <v>8</v>
      </c>
      <c r="D30" s="10" t="s">
        <v>149</v>
      </c>
      <c r="E30" s="17">
        <v>1990</v>
      </c>
      <c r="F30" s="40"/>
    </row>
    <row r="31" spans="1:6" ht="15" customHeight="1">
      <c r="A31" s="40"/>
      <c r="B31" s="115">
        <v>11</v>
      </c>
      <c r="C31" s="42" t="s">
        <v>162</v>
      </c>
      <c r="D31" s="10"/>
      <c r="E31" s="43">
        <v>1860</v>
      </c>
      <c r="F31" s="40"/>
    </row>
    <row r="32" spans="1:6" ht="16.899999999999999" customHeight="1">
      <c r="A32" s="40"/>
      <c r="B32" s="115">
        <v>12</v>
      </c>
      <c r="C32" s="119" t="s">
        <v>163</v>
      </c>
      <c r="D32" s="10"/>
      <c r="E32" s="43">
        <v>3105.26</v>
      </c>
      <c r="F32" s="40"/>
    </row>
    <row r="33" spans="1:12" ht="15" customHeight="1">
      <c r="A33" s="40"/>
      <c r="B33" s="115">
        <v>13</v>
      </c>
      <c r="C33" s="122" t="s">
        <v>165</v>
      </c>
      <c r="D33" s="10"/>
      <c r="E33" s="43">
        <v>4654</v>
      </c>
      <c r="F33" s="40"/>
    </row>
    <row r="34" spans="1:12" s="114" customFormat="1" ht="15" customHeight="1">
      <c r="A34" s="141"/>
      <c r="B34" s="115">
        <v>14</v>
      </c>
      <c r="C34" s="122" t="s">
        <v>174</v>
      </c>
      <c r="D34" s="10"/>
      <c r="E34" s="43">
        <v>11905</v>
      </c>
      <c r="F34" s="141"/>
    </row>
    <row r="35" spans="1:12" ht="15" customHeight="1">
      <c r="A35" s="114"/>
      <c r="B35" s="160"/>
      <c r="C35" s="161"/>
      <c r="D35" s="41"/>
      <c r="E35" s="3">
        <f>E21+E22+E23+E24+E25+E26+E27+E28+E29+E30+E31+E32+E33+E34</f>
        <v>29183.35</v>
      </c>
    </row>
    <row r="36" spans="1:12" s="32" customFormat="1" ht="15" customHeight="1">
      <c r="B36" s="33"/>
      <c r="C36" s="30"/>
      <c r="D36" s="31"/>
      <c r="E36" s="30"/>
    </row>
    <row r="37" spans="1:12" ht="22.5" customHeight="1">
      <c r="C37" s="12" t="s">
        <v>32</v>
      </c>
    </row>
    <row r="38" spans="1:12" s="114" customFormat="1" ht="31.5" customHeight="1">
      <c r="A38" s="150"/>
      <c r="B38" s="154" t="s">
        <v>191</v>
      </c>
      <c r="C38" s="155" t="s">
        <v>195</v>
      </c>
      <c r="D38" s="155" t="s">
        <v>196</v>
      </c>
      <c r="E38" s="155" t="s">
        <v>194</v>
      </c>
      <c r="F38" s="150"/>
    </row>
    <row r="39" spans="1:12" ht="15" customHeight="1">
      <c r="B39" s="115">
        <v>1</v>
      </c>
      <c r="C39" s="115" t="s">
        <v>56</v>
      </c>
      <c r="D39" s="10" t="s">
        <v>155</v>
      </c>
      <c r="E39" s="2">
        <v>1104.44</v>
      </c>
    </row>
    <row r="40" spans="1:12" ht="15" customHeight="1">
      <c r="B40" s="121"/>
      <c r="C40" s="121"/>
      <c r="D40" s="145"/>
      <c r="E40" s="29"/>
    </row>
    <row r="41" spans="1:12" ht="15" customHeight="1">
      <c r="B41" s="121"/>
      <c r="C41" s="121"/>
      <c r="D41" s="145"/>
      <c r="E41" s="29"/>
    </row>
    <row r="42" spans="1:12" ht="15" customHeight="1">
      <c r="B42" s="121"/>
      <c r="C42" s="121"/>
      <c r="D42" s="145"/>
      <c r="E42" s="29"/>
    </row>
    <row r="43" spans="1:12" ht="15" customHeight="1">
      <c r="B43" s="162"/>
      <c r="C43" s="162"/>
      <c r="D43" s="142"/>
      <c r="E43" s="8"/>
    </row>
    <row r="44" spans="1:12" ht="15" customHeight="1"/>
    <row r="45" spans="1:12" ht="15" customHeight="1"/>
    <row r="46" spans="1:12" ht="21" customHeight="1">
      <c r="B46" s="47"/>
      <c r="C46" s="12"/>
      <c r="D46" s="47"/>
      <c r="E46" s="47"/>
    </row>
    <row r="47" spans="1:12" ht="32.25" customHeight="1">
      <c r="B47" s="1"/>
      <c r="C47" s="1"/>
      <c r="D47" s="49"/>
      <c r="E47" s="2"/>
      <c r="I47" s="21"/>
      <c r="J47" s="22"/>
      <c r="K47" s="23"/>
      <c r="L47" s="23"/>
    </row>
    <row r="48" spans="1:12" ht="15.75" customHeight="1">
      <c r="I48" s="21"/>
      <c r="J48" s="22"/>
      <c r="K48" s="23"/>
      <c r="L48" s="23"/>
    </row>
    <row r="49" spans="9:12" ht="15.75" customHeight="1">
      <c r="I49" s="21"/>
      <c r="J49" s="22"/>
      <c r="K49" s="23"/>
      <c r="L49" s="23"/>
    </row>
    <row r="50" spans="9:12" ht="15.75" customHeight="1">
      <c r="I50" s="21"/>
      <c r="J50" s="22"/>
      <c r="K50" s="23"/>
      <c r="L50" s="23"/>
    </row>
    <row r="51" spans="9:12" ht="15.75" customHeight="1">
      <c r="I51" s="21"/>
      <c r="J51" s="22"/>
      <c r="K51" s="23"/>
      <c r="L51" s="23"/>
    </row>
    <row r="52" spans="9:12" ht="15.75" customHeight="1">
      <c r="I52" s="21"/>
      <c r="J52" s="22"/>
      <c r="K52" s="23"/>
      <c r="L52" s="23"/>
    </row>
    <row r="53" spans="9:12" ht="19.5" customHeight="1">
      <c r="I53" s="21"/>
      <c r="J53" s="22"/>
      <c r="K53" s="23"/>
      <c r="L53" s="23"/>
    </row>
    <row r="54" spans="9:12" ht="19.5" customHeight="1">
      <c r="I54" s="21"/>
      <c r="J54" s="22"/>
      <c r="K54" s="23"/>
      <c r="L54" s="23"/>
    </row>
    <row r="55" spans="9:12">
      <c r="I55" s="21"/>
      <c r="J55" s="22"/>
      <c r="K55" s="23"/>
      <c r="L55" s="23"/>
    </row>
    <row r="56" spans="9:12">
      <c r="I56" s="21"/>
      <c r="J56" s="22"/>
      <c r="K56" s="23"/>
      <c r="L56" s="23"/>
    </row>
    <row r="57" spans="9:12">
      <c r="I57" s="21"/>
      <c r="J57" s="22"/>
      <c r="K57" s="23"/>
      <c r="L57" s="23"/>
    </row>
    <row r="58" spans="9:12">
      <c r="I58" s="21"/>
      <c r="J58" s="22"/>
      <c r="K58" s="23"/>
      <c r="L58" s="23"/>
    </row>
    <row r="59" spans="9:12">
      <c r="I59" s="21"/>
      <c r="J59" s="22"/>
      <c r="K59" s="23"/>
      <c r="L59" s="23"/>
    </row>
    <row r="60" spans="9:12">
      <c r="I60" s="21"/>
      <c r="J60" s="22"/>
      <c r="K60" s="23"/>
      <c r="L60" s="23"/>
    </row>
    <row r="61" spans="9:12">
      <c r="I61" s="21"/>
      <c r="J61" s="22"/>
      <c r="K61" s="23"/>
      <c r="L61" s="23"/>
    </row>
    <row r="62" spans="9:12">
      <c r="I62" s="21"/>
      <c r="J62" s="23"/>
      <c r="K62" s="23"/>
      <c r="L62" s="23"/>
    </row>
    <row r="63" spans="9:12">
      <c r="I63" s="21"/>
      <c r="J63" s="23"/>
      <c r="K63" s="23"/>
      <c r="L63" s="23"/>
    </row>
    <row r="64" spans="9:12">
      <c r="I64" s="21"/>
      <c r="J64" s="23"/>
      <c r="K64" s="23"/>
      <c r="L64" s="23"/>
    </row>
    <row r="65" spans="9:12">
      <c r="I65" s="21"/>
      <c r="J65" s="23"/>
      <c r="K65" s="23"/>
      <c r="L65" s="23"/>
    </row>
    <row r="66" spans="9:12">
      <c r="I66" s="21"/>
      <c r="J66" s="23"/>
      <c r="K66" s="23"/>
      <c r="L66" s="23"/>
    </row>
    <row r="67" spans="9:12">
      <c r="I67" s="21"/>
      <c r="J67" s="23"/>
      <c r="K67" s="23"/>
      <c r="L67" s="23"/>
    </row>
    <row r="68" spans="9:12">
      <c r="I68" s="23"/>
      <c r="J68" s="23"/>
      <c r="K68" s="23"/>
      <c r="L68" s="23"/>
    </row>
    <row r="69" spans="9:12">
      <c r="I69" s="23"/>
      <c r="J69" s="23"/>
      <c r="K69" s="23"/>
      <c r="L69" s="23"/>
    </row>
  </sheetData>
  <mergeCells count="4">
    <mergeCell ref="A2:F2"/>
    <mergeCell ref="B17:C17"/>
    <mergeCell ref="B35:C35"/>
    <mergeCell ref="B43:C43"/>
  </mergeCells>
  <pageMargins left="0.7" right="0.7" top="0.75" bottom="0.75" header="0.3" footer="0.3"/>
  <pageSetup paperSize="9" scale="6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Лютий</vt:lpstr>
      <vt:lpstr>Березень</vt:lpstr>
      <vt:lpstr>Квітень</vt:lpstr>
      <vt:lpstr>Травень</vt:lpstr>
      <vt:lpstr>Червень</vt:lpstr>
      <vt:lpstr>Липень</vt:lpstr>
      <vt:lpstr>Серпень</vt:lpstr>
      <vt:lpstr>Вересень</vt:lpstr>
      <vt:lpstr>Жовтень</vt:lpstr>
      <vt:lpstr>Листопад</vt:lpstr>
      <vt:lpstr>Грудень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2022-01-11T06:05:48Z</dcterms:modified>
</cp:coreProperties>
</file>